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35WP001\Desktop\"/>
    </mc:Choice>
  </mc:AlternateContent>
  <bookViews>
    <workbookView xWindow="0" yWindow="0" windowWidth="15480" windowHeight="11640"/>
  </bookViews>
  <sheets>
    <sheet name="ЗАВТРАК 1 вариант ВЛ" sheetId="1" r:id="rId1"/>
    <sheet name="ЗАВТРАК 2 вариант ОЗ" sheetId="3" r:id="rId2"/>
    <sheet name="ОБЕД 1 вариант ВЛ" sheetId="4" r:id="rId3"/>
    <sheet name="ОБЕД 2 вариант ОЗ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4" l="1"/>
  <c r="C35" i="1"/>
  <c r="J35" i="1"/>
  <c r="C25" i="4"/>
  <c r="C26" i="5" l="1"/>
  <c r="J12" i="3" l="1"/>
  <c r="K23" i="3"/>
  <c r="L23" i="3"/>
  <c r="M23" i="3"/>
  <c r="N23" i="3"/>
  <c r="J23" i="3"/>
  <c r="C23" i="3" l="1"/>
  <c r="G23" i="3"/>
  <c r="F23" i="3"/>
  <c r="E23" i="3"/>
  <c r="C59" i="1"/>
  <c r="C47" i="1"/>
  <c r="K13" i="5" l="1"/>
  <c r="C37" i="4"/>
  <c r="K62" i="5"/>
  <c r="C62" i="5"/>
  <c r="K25" i="4"/>
  <c r="K13" i="4"/>
  <c r="C38" i="5"/>
  <c r="J47" i="1"/>
  <c r="K37" i="4"/>
  <c r="L24" i="1"/>
  <c r="M24" i="1"/>
  <c r="N24" i="1"/>
  <c r="K24" i="1"/>
  <c r="J24" i="1"/>
  <c r="K25" i="5" l="1"/>
  <c r="K38" i="5"/>
  <c r="C13" i="5"/>
  <c r="K49" i="4"/>
  <c r="C48" i="3"/>
  <c r="C35" i="3"/>
  <c r="E37" i="4"/>
  <c r="F37" i="4"/>
  <c r="G37" i="4"/>
  <c r="D37" i="4"/>
  <c r="L62" i="5" l="1"/>
  <c r="M62" i="5"/>
  <c r="N62" i="5"/>
  <c r="O62" i="5"/>
  <c r="K50" i="5"/>
  <c r="L50" i="5"/>
  <c r="M50" i="5"/>
  <c r="N50" i="5"/>
  <c r="O50" i="5"/>
  <c r="L38" i="5"/>
  <c r="M38" i="5"/>
  <c r="N38" i="5"/>
  <c r="O38" i="5"/>
  <c r="L25" i="5"/>
  <c r="M25" i="5"/>
  <c r="N25" i="5"/>
  <c r="O25" i="5"/>
  <c r="L13" i="5"/>
  <c r="M13" i="5"/>
  <c r="N13" i="5"/>
  <c r="O13" i="5"/>
  <c r="D62" i="5"/>
  <c r="E62" i="5"/>
  <c r="F62" i="5"/>
  <c r="G62" i="5"/>
  <c r="C50" i="5"/>
  <c r="D50" i="5"/>
  <c r="E50" i="5"/>
  <c r="F50" i="5"/>
  <c r="G50" i="5"/>
  <c r="D38" i="5"/>
  <c r="E38" i="5"/>
  <c r="F38" i="5"/>
  <c r="G38" i="5"/>
  <c r="D26" i="5"/>
  <c r="E26" i="5"/>
  <c r="F26" i="5"/>
  <c r="G26" i="5"/>
  <c r="D13" i="5"/>
  <c r="E13" i="5"/>
  <c r="F13" i="5"/>
  <c r="G13" i="5"/>
  <c r="L61" i="4"/>
  <c r="M61" i="4"/>
  <c r="N61" i="4"/>
  <c r="O61" i="4"/>
  <c r="L49" i="4"/>
  <c r="M49" i="4"/>
  <c r="N49" i="4"/>
  <c r="O49" i="4"/>
  <c r="L37" i="4"/>
  <c r="M37" i="4"/>
  <c r="N37" i="4"/>
  <c r="O37" i="4"/>
  <c r="L25" i="4"/>
  <c r="M25" i="4"/>
  <c r="N25" i="4"/>
  <c r="O25" i="4"/>
  <c r="L13" i="4"/>
  <c r="M13" i="4"/>
  <c r="N13" i="4"/>
  <c r="O13" i="4"/>
  <c r="C61" i="4"/>
  <c r="D61" i="4"/>
  <c r="E61" i="4"/>
  <c r="F61" i="4"/>
  <c r="G61" i="4"/>
  <c r="C49" i="4"/>
  <c r="D49" i="4"/>
  <c r="E49" i="4"/>
  <c r="F49" i="4"/>
  <c r="G49" i="4"/>
  <c r="D25" i="4"/>
  <c r="E25" i="4"/>
  <c r="F25" i="4"/>
  <c r="G25" i="4"/>
  <c r="C13" i="4"/>
  <c r="D13" i="4"/>
  <c r="E13" i="4"/>
  <c r="F13" i="4"/>
  <c r="G13" i="4"/>
  <c r="J59" i="3"/>
  <c r="K59" i="3"/>
  <c r="L59" i="3"/>
  <c r="M59" i="3"/>
  <c r="N59" i="3"/>
  <c r="J46" i="3"/>
  <c r="K46" i="3"/>
  <c r="L46" i="3"/>
  <c r="M46" i="3"/>
  <c r="N46" i="3"/>
  <c r="J35" i="3"/>
  <c r="K35" i="3"/>
  <c r="L35" i="3"/>
  <c r="M35" i="3"/>
  <c r="N35" i="3"/>
  <c r="K12" i="3"/>
  <c r="L12" i="3"/>
  <c r="M12" i="3"/>
  <c r="N12" i="3"/>
  <c r="C59" i="3"/>
  <c r="D59" i="3"/>
  <c r="E59" i="3"/>
  <c r="F59" i="3"/>
  <c r="G59" i="3"/>
  <c r="C12" i="3"/>
  <c r="D12" i="3"/>
  <c r="E12" i="3"/>
  <c r="F12" i="3"/>
  <c r="G12" i="3"/>
  <c r="K60" i="1"/>
  <c r="L60" i="1"/>
  <c r="M60" i="1"/>
  <c r="N60" i="1"/>
  <c r="K47" i="1"/>
  <c r="L47" i="1"/>
  <c r="M47" i="1"/>
  <c r="N47" i="1"/>
  <c r="K35" i="1"/>
  <c r="L35" i="1"/>
  <c r="M35" i="1"/>
  <c r="N35" i="1"/>
  <c r="J12" i="1"/>
  <c r="K12" i="1"/>
  <c r="L12" i="1"/>
  <c r="M12" i="1"/>
  <c r="N12" i="1"/>
  <c r="D47" i="1"/>
  <c r="E47" i="1"/>
  <c r="F47" i="1"/>
  <c r="G47" i="1"/>
  <c r="D35" i="1"/>
  <c r="E35" i="1"/>
  <c r="F35" i="1"/>
  <c r="G35" i="1"/>
  <c r="C24" i="1"/>
  <c r="D24" i="1"/>
  <c r="E24" i="1"/>
  <c r="F24" i="1"/>
  <c r="G24" i="1"/>
  <c r="C12" i="1"/>
  <c r="D12" i="1"/>
  <c r="E12" i="1"/>
  <c r="F12" i="1"/>
  <c r="G12" i="1"/>
  <c r="G59" i="1" l="1"/>
  <c r="F59" i="1"/>
  <c r="E59" i="1"/>
  <c r="D59" i="1"/>
</calcChain>
</file>

<file path=xl/sharedStrings.xml><?xml version="1.0" encoding="utf-8"?>
<sst xmlns="http://schemas.openxmlformats.org/spreadsheetml/2006/main" count="620" uniqueCount="93">
  <si>
    <t>Прием пищи, наименование блюда</t>
  </si>
  <si>
    <t>масса порции, г.</t>
  </si>
  <si>
    <t>Пищевые вещества, г</t>
  </si>
  <si>
    <t>Энергетическая ценность, ккал</t>
  </si>
  <si>
    <t>жиры</t>
  </si>
  <si>
    <t>белки</t>
  </si>
  <si>
    <t>Хлеб пшеничный</t>
  </si>
  <si>
    <t>Масло сливочное</t>
  </si>
  <si>
    <t>Сыр</t>
  </si>
  <si>
    <t>Каша пшеничная</t>
  </si>
  <si>
    <t>Хлеб ржаной</t>
  </si>
  <si>
    <t>Омлет натуральный</t>
  </si>
  <si>
    <t>Зеленый горошек</t>
  </si>
  <si>
    <t>Итого</t>
  </si>
  <si>
    <t>1 неделя понедельник</t>
  </si>
  <si>
    <t>1 неделя вторник</t>
  </si>
  <si>
    <t>Чай с сахаром</t>
  </si>
  <si>
    <t>1 неделя среда</t>
  </si>
  <si>
    <t>Какао напиток</t>
  </si>
  <si>
    <t>1 неделя четверг</t>
  </si>
  <si>
    <t>Кисель из свежих фруктов</t>
  </si>
  <si>
    <t>1 неделя пятница</t>
  </si>
  <si>
    <t>Колбаса варенная отварная</t>
  </si>
  <si>
    <t>2 неделя понедельник</t>
  </si>
  <si>
    <t>Сосиска отварная</t>
  </si>
  <si>
    <t>Чай с сахаром и лимоном</t>
  </si>
  <si>
    <t>200/7</t>
  </si>
  <si>
    <t xml:space="preserve">Хлеб пшеничный </t>
  </si>
  <si>
    <t>2 неделя вторник</t>
  </si>
  <si>
    <t>2 неделя среда</t>
  </si>
  <si>
    <t>Какао с молоком</t>
  </si>
  <si>
    <t>2 неделя четверг</t>
  </si>
  <si>
    <t>Огурцы свежие</t>
  </si>
  <si>
    <t>2 неделя пятница</t>
  </si>
  <si>
    <t>Кофейный напиток со сгущеным молоком</t>
  </si>
  <si>
    <t xml:space="preserve">Сосиска отварная </t>
  </si>
  <si>
    <t xml:space="preserve">Сыр </t>
  </si>
  <si>
    <t>Кофейный напиток</t>
  </si>
  <si>
    <t>Оладьи из печени</t>
  </si>
  <si>
    <t>Рис отварной</t>
  </si>
  <si>
    <t>Компот из сухофруктов</t>
  </si>
  <si>
    <t>Картофель отварной</t>
  </si>
  <si>
    <t>Сок фруктовый</t>
  </si>
  <si>
    <t>Каша гречневая рассыпчатая</t>
  </si>
  <si>
    <t>2  неделя вторник</t>
  </si>
  <si>
    <t>Помидор свежий</t>
  </si>
  <si>
    <t>Макароны отварные</t>
  </si>
  <si>
    <t>Огурец соленый</t>
  </si>
  <si>
    <t>Суп картофельный с рисом</t>
  </si>
  <si>
    <t>Икра кабачковая</t>
  </si>
  <si>
    <t>Завтрак  Осень-зима (7-11 лет)</t>
  </si>
  <si>
    <t>ОБЕД Весна-лето (7-11 лет)</t>
  </si>
  <si>
    <t>ОБЕД  Осень-зима (7-11 лет)</t>
  </si>
  <si>
    <t>углеводы</t>
  </si>
  <si>
    <t>Каша гречневая вязкая</t>
  </si>
  <si>
    <t>115/50</t>
  </si>
  <si>
    <t>Пюре картофельное</t>
  </si>
  <si>
    <t>142/22</t>
  </si>
  <si>
    <t>Куры, тушенные в соусе</t>
  </si>
  <si>
    <t>100/100</t>
  </si>
  <si>
    <t xml:space="preserve">Кофейный напиток </t>
  </si>
  <si>
    <t>Каша овсяная вязкая молочная с маслом, сахаром</t>
  </si>
  <si>
    <t>Каша рисовая вязкая молочная с маслом, сахаром</t>
  </si>
  <si>
    <t>Биточки рыбные</t>
  </si>
  <si>
    <t>Борщ с капустой и картофелем</t>
  </si>
  <si>
    <t>Котлета из говядины</t>
  </si>
  <si>
    <t>Компот из  свежих яблок</t>
  </si>
  <si>
    <t>Мясо тушеное</t>
  </si>
  <si>
    <t>Баклажаны тушеные с помидорами</t>
  </si>
  <si>
    <t>Суп картофельный с горохом</t>
  </si>
  <si>
    <t>Суп-лапша домашняя</t>
  </si>
  <si>
    <t>Куры отварные</t>
  </si>
  <si>
    <t>Суп картофельный с макаронами</t>
  </si>
  <si>
    <t>Гуляш из говядины</t>
  </si>
  <si>
    <t>Рассольник ленинградский со сметаной</t>
  </si>
  <si>
    <t>Рыба, тушенная с овощами</t>
  </si>
  <si>
    <t>100/50</t>
  </si>
  <si>
    <t>Борщ "Сибирский"</t>
  </si>
  <si>
    <t>Печень, тушенная в соусе</t>
  </si>
  <si>
    <t>Икра свекольная</t>
  </si>
  <si>
    <t>Шницель рубленный из говядины</t>
  </si>
  <si>
    <t>Салат из квашеной капусты</t>
  </si>
  <si>
    <t>Тефтели из говядины с соусом</t>
  </si>
  <si>
    <t>Жаркое по-домашнему</t>
  </si>
  <si>
    <t>250/50</t>
  </si>
  <si>
    <t>ЗАВТРАК Весна-лето (7-11 лет)</t>
  </si>
  <si>
    <t>80/75</t>
  </si>
  <si>
    <t>200/10</t>
  </si>
  <si>
    <t>Запеканка из творога со сметаной</t>
  </si>
  <si>
    <t>150/20</t>
  </si>
  <si>
    <t>80/50</t>
  </si>
  <si>
    <t>Сырники (запеканка) из творога со сметаной</t>
  </si>
  <si>
    <t>Котлета рубленная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</si>
</sst>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4" fillId="0" borderId="0" xfId="0" applyFont="1" applyBorder="1" applyAlignment="1">
      <alignment wrapText="1"/>
    </xf>
    <xf numFmtId="0" fontId="1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4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0" xfId="0" applyFont="1"/>
    <xf numFmtId="0" fontId="2" fillId="0" borderId="2" xfId="0" applyFont="1" applyFill="1" applyBorder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Fill="1" applyBorder="1"/>
    <xf numFmtId="0" fontId="2" fillId="0" borderId="0" xfId="0" applyFo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7" fillId="0" borderId="0" xfId="0" applyFont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I32" sqref="I32"/>
    </sheetView>
  </sheetViews>
  <sheetFormatPr defaultRowHeight="15.75" x14ac:dyDescent="0.25"/>
  <cols>
    <col min="1" max="1" width="6.42578125" style="2" customWidth="1"/>
    <col min="2" max="2" width="30.28515625" style="2" customWidth="1"/>
    <col min="3" max="3" width="12" style="3" customWidth="1"/>
    <col min="4" max="5" width="7.42578125" style="3" bestFit="1" customWidth="1"/>
    <col min="6" max="6" width="10.140625" style="3" customWidth="1"/>
    <col min="7" max="7" width="12.28515625" style="3" customWidth="1"/>
    <col min="8" max="8" width="4.5703125" style="2" customWidth="1"/>
    <col min="9" max="9" width="27.42578125" style="2" bestFit="1" customWidth="1"/>
    <col min="10" max="10" width="10.5703125" style="32" customWidth="1"/>
    <col min="11" max="11" width="11" style="32" customWidth="1"/>
    <col min="12" max="12" width="8.42578125" style="32" bestFit="1" customWidth="1"/>
    <col min="13" max="13" width="10.28515625" style="32" customWidth="1"/>
    <col min="14" max="14" width="11.5703125" style="27" customWidth="1"/>
    <col min="15" max="15" width="12.140625" customWidth="1"/>
  </cols>
  <sheetData>
    <row r="1" spans="1:14" ht="36.75" customHeight="1" x14ac:dyDescent="0.25">
      <c r="B1" s="74" t="s">
        <v>85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1" customFormat="1" x14ac:dyDescent="0.25">
      <c r="A2" s="10"/>
      <c r="B2" s="78" t="s">
        <v>14</v>
      </c>
      <c r="C2" s="78"/>
      <c r="D2" s="78"/>
      <c r="E2" s="78"/>
      <c r="F2" s="78"/>
      <c r="G2" s="78"/>
      <c r="H2" s="10"/>
      <c r="I2" s="73" t="s">
        <v>23</v>
      </c>
      <c r="J2" s="73"/>
      <c r="K2" s="73"/>
      <c r="L2" s="73"/>
      <c r="M2" s="73"/>
      <c r="N2" s="73"/>
    </row>
    <row r="3" spans="1:14" s="8" customFormat="1" ht="63" x14ac:dyDescent="0.25">
      <c r="A3" s="7"/>
      <c r="B3" s="6" t="s">
        <v>0</v>
      </c>
      <c r="C3" s="6" t="s">
        <v>1</v>
      </c>
      <c r="D3" s="69" t="s">
        <v>2</v>
      </c>
      <c r="E3" s="69"/>
      <c r="F3" s="69"/>
      <c r="G3" s="6" t="s">
        <v>3</v>
      </c>
      <c r="H3" s="7"/>
      <c r="I3" s="1" t="s">
        <v>0</v>
      </c>
      <c r="J3" s="6" t="s">
        <v>1</v>
      </c>
      <c r="K3" s="75" t="s">
        <v>2</v>
      </c>
      <c r="L3" s="76"/>
      <c r="M3" s="77"/>
      <c r="N3" s="6" t="s">
        <v>3</v>
      </c>
    </row>
    <row r="4" spans="1:14" s="8" customFormat="1" ht="15.75" customHeight="1" x14ac:dyDescent="0.25">
      <c r="A4" s="7"/>
      <c r="B4" s="1"/>
      <c r="C4" s="6"/>
      <c r="D4" s="6" t="s">
        <v>5</v>
      </c>
      <c r="E4" s="6" t="s">
        <v>4</v>
      </c>
      <c r="F4" s="36" t="s">
        <v>53</v>
      </c>
      <c r="G4" s="6"/>
      <c r="H4" s="7"/>
      <c r="I4" s="1"/>
      <c r="J4" s="6"/>
      <c r="K4" s="6" t="s">
        <v>5</v>
      </c>
      <c r="L4" s="6" t="s">
        <v>4</v>
      </c>
      <c r="M4" s="36" t="s">
        <v>53</v>
      </c>
      <c r="N4" s="26"/>
    </row>
    <row r="5" spans="1:14" s="8" customFormat="1" ht="1.5" customHeight="1" x14ac:dyDescent="0.25">
      <c r="A5" s="7"/>
      <c r="B5" s="1"/>
      <c r="C5" s="6"/>
      <c r="D5" s="6"/>
      <c r="E5" s="6"/>
      <c r="F5" s="6"/>
      <c r="G5" s="6"/>
      <c r="H5" s="7"/>
      <c r="I5" s="1"/>
      <c r="J5" s="6"/>
      <c r="K5" s="6"/>
      <c r="L5" s="6"/>
      <c r="M5" s="6"/>
      <c r="N5" s="26"/>
    </row>
    <row r="6" spans="1:14" s="8" customFormat="1" x14ac:dyDescent="0.25">
      <c r="A6" s="7"/>
      <c r="B6" s="40" t="s">
        <v>11</v>
      </c>
      <c r="C6" s="59">
        <v>150</v>
      </c>
      <c r="D6" s="59">
        <v>11.02</v>
      </c>
      <c r="E6" s="59">
        <v>22.73</v>
      </c>
      <c r="F6" s="59">
        <v>2.29</v>
      </c>
      <c r="G6" s="59">
        <v>263.86</v>
      </c>
      <c r="H6" s="7"/>
      <c r="I6" s="40" t="s">
        <v>24</v>
      </c>
      <c r="J6" s="59">
        <v>80</v>
      </c>
      <c r="K6" s="59">
        <v>10.6</v>
      </c>
      <c r="L6" s="59">
        <v>15.28</v>
      </c>
      <c r="M6" s="59">
        <v>36.96</v>
      </c>
      <c r="N6" s="59">
        <v>255.68</v>
      </c>
    </row>
    <row r="7" spans="1:14" s="8" customFormat="1" x14ac:dyDescent="0.25">
      <c r="A7" s="7"/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7"/>
      <c r="I7" s="40" t="s">
        <v>56</v>
      </c>
      <c r="J7" s="36">
        <v>200</v>
      </c>
      <c r="K7" s="36">
        <v>4.2</v>
      </c>
      <c r="L7" s="36">
        <v>1.6</v>
      </c>
      <c r="M7" s="36">
        <v>29.4</v>
      </c>
      <c r="N7" s="36">
        <v>150</v>
      </c>
    </row>
    <row r="8" spans="1:14" s="8" customFormat="1" ht="31.5" x14ac:dyDescent="0.25">
      <c r="A8" s="7"/>
      <c r="B8" s="40" t="s">
        <v>34</v>
      </c>
      <c r="C8" s="6">
        <v>200</v>
      </c>
      <c r="D8" s="6">
        <v>1.33</v>
      </c>
      <c r="E8" s="6">
        <v>1.5</v>
      </c>
      <c r="F8" s="6">
        <v>12.77</v>
      </c>
      <c r="G8" s="6">
        <v>149.1</v>
      </c>
      <c r="H8" s="7"/>
      <c r="I8" s="40" t="s">
        <v>12</v>
      </c>
      <c r="J8" s="61">
        <v>60</v>
      </c>
      <c r="K8" s="61">
        <v>1.92</v>
      </c>
      <c r="L8" s="61">
        <v>0.12</v>
      </c>
      <c r="M8" s="61">
        <v>3.96</v>
      </c>
      <c r="N8" s="61">
        <v>24</v>
      </c>
    </row>
    <row r="9" spans="1:14" s="8" customFormat="1" ht="31.5" x14ac:dyDescent="0.25">
      <c r="A9" s="7"/>
      <c r="B9" s="40" t="s">
        <v>6</v>
      </c>
      <c r="C9" s="6">
        <v>60</v>
      </c>
      <c r="D9" s="6">
        <v>4.5599999999999996</v>
      </c>
      <c r="E9" s="6">
        <v>0.36</v>
      </c>
      <c r="F9" s="6">
        <v>31.38</v>
      </c>
      <c r="G9" s="6">
        <v>139.80000000000001</v>
      </c>
      <c r="H9" s="7"/>
      <c r="I9" s="40" t="s">
        <v>34</v>
      </c>
      <c r="J9" s="6">
        <v>200</v>
      </c>
      <c r="K9" s="36">
        <v>1.33</v>
      </c>
      <c r="L9" s="36">
        <v>1.5</v>
      </c>
      <c r="M9" s="36">
        <v>12.77</v>
      </c>
      <c r="N9" s="36">
        <v>149.1</v>
      </c>
    </row>
    <row r="10" spans="1:14" s="8" customFormat="1" x14ac:dyDescent="0.25">
      <c r="A10" s="7"/>
      <c r="B10" s="40" t="s">
        <v>7</v>
      </c>
      <c r="C10" s="6">
        <v>10</v>
      </c>
      <c r="D10" s="6">
        <v>0.08</v>
      </c>
      <c r="E10" s="6">
        <v>7.82</v>
      </c>
      <c r="F10" s="6">
        <v>0.06</v>
      </c>
      <c r="G10" s="6">
        <v>73.3</v>
      </c>
      <c r="H10" s="7"/>
      <c r="I10" s="40" t="s">
        <v>6</v>
      </c>
      <c r="J10" s="36">
        <v>50</v>
      </c>
      <c r="K10" s="36">
        <v>3.8</v>
      </c>
      <c r="L10" s="36">
        <v>0.3</v>
      </c>
      <c r="M10" s="36">
        <v>20.7</v>
      </c>
      <c r="N10" s="36">
        <v>117</v>
      </c>
    </row>
    <row r="11" spans="1:14" s="8" customFormat="1" x14ac:dyDescent="0.25">
      <c r="A11" s="7"/>
      <c r="B11" s="1"/>
      <c r="C11" s="6"/>
      <c r="D11" s="6"/>
      <c r="E11" s="6"/>
      <c r="F11" s="6"/>
      <c r="G11" s="6"/>
      <c r="H11" s="7"/>
      <c r="I11" s="1"/>
      <c r="J11" s="6"/>
      <c r="K11" s="6"/>
      <c r="L11" s="6"/>
      <c r="M11" s="6"/>
      <c r="N11" s="26"/>
    </row>
    <row r="12" spans="1:14" s="8" customFormat="1" x14ac:dyDescent="0.25">
      <c r="A12" s="7"/>
      <c r="B12" s="1" t="s">
        <v>13</v>
      </c>
      <c r="C12" s="41">
        <f>SUM(C6:C11)</f>
        <v>480</v>
      </c>
      <c r="D12" s="41">
        <f>SUM(D6:D11)</f>
        <v>18.909999999999997</v>
      </c>
      <c r="E12" s="41">
        <f>SUM(E6:E11)</f>
        <v>32.53</v>
      </c>
      <c r="F12" s="41">
        <f>SUM(F6:F11)</f>
        <v>50.46</v>
      </c>
      <c r="G12" s="41">
        <f>SUM(G6:G11)</f>
        <v>650.05999999999995</v>
      </c>
      <c r="H12" s="7"/>
      <c r="I12" s="1" t="s">
        <v>13</v>
      </c>
      <c r="J12" s="41">
        <f>SUM(J6:J11)</f>
        <v>590</v>
      </c>
      <c r="K12" s="41">
        <f>SUM(K6:K11)</f>
        <v>21.849999999999998</v>
      </c>
      <c r="L12" s="41">
        <f>SUM(L6:L11)</f>
        <v>18.8</v>
      </c>
      <c r="M12" s="41">
        <f>SUM(M6:M11)</f>
        <v>103.78999999999999</v>
      </c>
      <c r="N12" s="42">
        <f>SUM(N6:N11)</f>
        <v>695.78</v>
      </c>
    </row>
    <row r="13" spans="1:14" s="8" customFormat="1" x14ac:dyDescent="0.25">
      <c r="A13" s="7"/>
      <c r="B13" s="1"/>
      <c r="C13" s="6"/>
      <c r="D13" s="6"/>
      <c r="E13" s="6"/>
      <c r="F13" s="6"/>
      <c r="G13" s="6"/>
      <c r="H13" s="7"/>
      <c r="I13" s="1"/>
      <c r="J13" s="6"/>
      <c r="K13" s="6"/>
      <c r="L13" s="6"/>
      <c r="M13" s="6"/>
      <c r="N13" s="26"/>
    </row>
    <row r="14" spans="1:14" s="11" customFormat="1" x14ac:dyDescent="0.25">
      <c r="A14" s="10"/>
      <c r="B14" s="78" t="s">
        <v>15</v>
      </c>
      <c r="C14" s="78"/>
      <c r="D14" s="78"/>
      <c r="E14" s="78"/>
      <c r="F14" s="78"/>
      <c r="G14" s="78"/>
      <c r="H14" s="10"/>
      <c r="I14" s="79" t="s">
        <v>28</v>
      </c>
      <c r="J14" s="80"/>
      <c r="K14" s="80"/>
      <c r="L14" s="80"/>
      <c r="M14" s="80"/>
      <c r="N14" s="81"/>
    </row>
    <row r="15" spans="1:14" s="8" customFormat="1" ht="63" x14ac:dyDescent="0.25">
      <c r="A15" s="7"/>
      <c r="B15" s="6" t="s">
        <v>0</v>
      </c>
      <c r="C15" s="6" t="s">
        <v>1</v>
      </c>
      <c r="D15" s="69" t="s">
        <v>2</v>
      </c>
      <c r="E15" s="69"/>
      <c r="F15" s="69"/>
      <c r="G15" s="6" t="s">
        <v>3</v>
      </c>
      <c r="H15" s="7"/>
      <c r="I15" s="1" t="s">
        <v>0</v>
      </c>
      <c r="J15" s="6" t="s">
        <v>1</v>
      </c>
      <c r="K15" s="70" t="s">
        <v>2</v>
      </c>
      <c r="L15" s="71"/>
      <c r="M15" s="72"/>
      <c r="N15" s="6" t="s">
        <v>3</v>
      </c>
    </row>
    <row r="16" spans="1:14" s="8" customFormat="1" ht="15" customHeight="1" x14ac:dyDescent="0.25">
      <c r="A16" s="7"/>
      <c r="B16" s="1"/>
      <c r="C16" s="6"/>
      <c r="D16" s="6" t="s">
        <v>5</v>
      </c>
      <c r="E16" s="6" t="s">
        <v>4</v>
      </c>
      <c r="F16" s="36" t="s">
        <v>53</v>
      </c>
      <c r="G16" s="6"/>
      <c r="H16" s="7"/>
      <c r="I16" s="1"/>
      <c r="J16" s="6"/>
      <c r="K16" s="6" t="s">
        <v>5</v>
      </c>
      <c r="L16" s="6" t="s">
        <v>4</v>
      </c>
      <c r="M16" s="36" t="s">
        <v>53</v>
      </c>
      <c r="N16" s="26"/>
    </row>
    <row r="17" spans="1:14" s="8" customFormat="1" ht="8.25" hidden="1" customHeight="1" x14ac:dyDescent="0.25">
      <c r="A17" s="7"/>
      <c r="B17" s="1"/>
      <c r="C17" s="6"/>
      <c r="D17" s="6"/>
      <c r="E17" s="6"/>
      <c r="F17" s="6"/>
      <c r="G17" s="6"/>
      <c r="H17" s="7"/>
      <c r="I17" s="1"/>
      <c r="J17" s="6"/>
      <c r="K17" s="6"/>
      <c r="L17" s="6"/>
      <c r="M17" s="6"/>
      <c r="N17" s="26"/>
    </row>
    <row r="18" spans="1:14" s="8" customFormat="1" x14ac:dyDescent="0.25">
      <c r="A18" s="7"/>
      <c r="B18" s="40" t="s">
        <v>46</v>
      </c>
      <c r="C18" s="62">
        <v>200</v>
      </c>
      <c r="D18" s="62">
        <v>7.5359999999999996</v>
      </c>
      <c r="E18" s="62">
        <v>5.9589999999999996</v>
      </c>
      <c r="F18" s="62">
        <v>28</v>
      </c>
      <c r="G18" s="62">
        <v>276.11</v>
      </c>
      <c r="H18" s="7"/>
      <c r="I18" s="40" t="s">
        <v>11</v>
      </c>
      <c r="J18" s="59">
        <v>150</v>
      </c>
      <c r="K18" s="59">
        <v>11.02</v>
      </c>
      <c r="L18" s="59">
        <v>22.73</v>
      </c>
      <c r="M18" s="59">
        <v>2.29</v>
      </c>
      <c r="N18" s="59">
        <v>263.86</v>
      </c>
    </row>
    <row r="19" spans="1:14" s="8" customFormat="1" x14ac:dyDescent="0.25">
      <c r="A19" s="7"/>
      <c r="B19" s="40" t="s">
        <v>35</v>
      </c>
      <c r="C19" s="6">
        <v>80</v>
      </c>
      <c r="D19" s="6">
        <v>10.6</v>
      </c>
      <c r="E19" s="6">
        <v>15.28</v>
      </c>
      <c r="F19" s="6">
        <v>36.96</v>
      </c>
      <c r="G19" s="6">
        <v>255.68</v>
      </c>
      <c r="H19" s="7"/>
      <c r="I19" s="40" t="s">
        <v>49</v>
      </c>
      <c r="J19" s="6">
        <v>100</v>
      </c>
      <c r="K19" s="6">
        <v>0.5</v>
      </c>
      <c r="L19" s="6">
        <v>2</v>
      </c>
      <c r="M19" s="6">
        <v>3.25</v>
      </c>
      <c r="N19" s="26">
        <v>32.799999999999997</v>
      </c>
    </row>
    <row r="20" spans="1:14" s="8" customFormat="1" x14ac:dyDescent="0.25">
      <c r="A20" s="7"/>
      <c r="B20" s="40" t="s">
        <v>16</v>
      </c>
      <c r="C20" s="6">
        <v>200</v>
      </c>
      <c r="D20" s="6">
        <v>0</v>
      </c>
      <c r="E20" s="6">
        <v>0</v>
      </c>
      <c r="F20" s="6">
        <v>14</v>
      </c>
      <c r="G20" s="6">
        <v>56</v>
      </c>
      <c r="H20" s="7"/>
      <c r="I20" s="40" t="s">
        <v>25</v>
      </c>
      <c r="J20" s="6" t="s">
        <v>26</v>
      </c>
      <c r="K20" s="6">
        <v>0.2</v>
      </c>
      <c r="L20" s="6">
        <v>0</v>
      </c>
      <c r="M20" s="6">
        <v>13.6</v>
      </c>
      <c r="N20" s="26">
        <v>56</v>
      </c>
    </row>
    <row r="21" spans="1:14" s="8" customFormat="1" x14ac:dyDescent="0.25">
      <c r="A21" s="7"/>
      <c r="B21" s="40" t="s">
        <v>27</v>
      </c>
      <c r="C21" s="36">
        <v>60</v>
      </c>
      <c r="D21" s="36">
        <v>4.5599999999999996</v>
      </c>
      <c r="E21" s="36">
        <v>0.36</v>
      </c>
      <c r="F21" s="36">
        <v>31.38</v>
      </c>
      <c r="G21" s="36">
        <v>139.80000000000001</v>
      </c>
      <c r="H21" s="7"/>
      <c r="I21" s="40" t="s">
        <v>6</v>
      </c>
      <c r="J21" s="6">
        <v>25</v>
      </c>
      <c r="K21" s="6">
        <v>1.9</v>
      </c>
      <c r="L21" s="6">
        <v>0.15</v>
      </c>
      <c r="M21" s="6">
        <v>10.35</v>
      </c>
      <c r="N21" s="26">
        <v>58.5</v>
      </c>
    </row>
    <row r="22" spans="1:14" s="8" customFormat="1" x14ac:dyDescent="0.25">
      <c r="A22" s="7"/>
      <c r="B22" s="40" t="s">
        <v>32</v>
      </c>
      <c r="C22" s="67">
        <v>70</v>
      </c>
      <c r="D22" s="67">
        <v>0.6</v>
      </c>
      <c r="E22" s="67">
        <v>0</v>
      </c>
      <c r="F22" s="67">
        <v>1.85</v>
      </c>
      <c r="G22" s="67">
        <v>10.4</v>
      </c>
      <c r="H22" s="7"/>
      <c r="I22" s="40" t="s">
        <v>7</v>
      </c>
      <c r="J22" s="6">
        <v>10</v>
      </c>
      <c r="K22" s="6">
        <v>0.08</v>
      </c>
      <c r="L22" s="6">
        <v>7.82</v>
      </c>
      <c r="M22" s="6">
        <v>0.06</v>
      </c>
      <c r="N22" s="26">
        <v>73.3</v>
      </c>
    </row>
    <row r="23" spans="1:14" s="8" customFormat="1" x14ac:dyDescent="0.25">
      <c r="A23" s="7"/>
      <c r="B23" s="1"/>
      <c r="C23" s="6"/>
      <c r="D23" s="6"/>
      <c r="E23" s="6"/>
      <c r="F23" s="6"/>
      <c r="G23" s="6"/>
      <c r="H23" s="7"/>
      <c r="I23" s="1"/>
      <c r="J23" s="6"/>
      <c r="K23" s="6"/>
      <c r="L23" s="6"/>
      <c r="M23" s="6"/>
      <c r="N23" s="26"/>
    </row>
    <row r="24" spans="1:14" s="8" customFormat="1" x14ac:dyDescent="0.25">
      <c r="A24" s="7"/>
      <c r="B24" s="1" t="s">
        <v>13</v>
      </c>
      <c r="C24" s="41">
        <f>SUM(C18:C23)</f>
        <v>610</v>
      </c>
      <c r="D24" s="41">
        <f>SUM(D18:D23)</f>
        <v>23.295999999999999</v>
      </c>
      <c r="E24" s="41">
        <f>SUM(E18:E23)</f>
        <v>21.598999999999997</v>
      </c>
      <c r="F24" s="41">
        <f>SUM(F18:F23)</f>
        <v>112.19</v>
      </c>
      <c r="G24" s="41">
        <f>SUM(G18:G23)</f>
        <v>737.9899999999999</v>
      </c>
      <c r="H24" s="7"/>
      <c r="I24" s="1" t="s">
        <v>13</v>
      </c>
      <c r="J24" s="6">
        <f>SUM(J18:J23)+207</f>
        <v>492</v>
      </c>
      <c r="K24" s="6">
        <f>SUM(K18:K23)</f>
        <v>13.7</v>
      </c>
      <c r="L24" s="59">
        <f t="shared" ref="L24:N24" si="0">SUM(L18:L23)</f>
        <v>32.700000000000003</v>
      </c>
      <c r="M24" s="59">
        <f t="shared" si="0"/>
        <v>29.55</v>
      </c>
      <c r="N24" s="59">
        <f t="shared" si="0"/>
        <v>484.46000000000004</v>
      </c>
    </row>
    <row r="25" spans="1:14" s="8" customFormat="1" x14ac:dyDescent="0.25">
      <c r="A25" s="7"/>
      <c r="B25" s="1"/>
      <c r="C25" s="6"/>
      <c r="D25" s="6"/>
      <c r="E25" s="6"/>
      <c r="F25" s="6"/>
      <c r="G25" s="6"/>
      <c r="H25" s="7"/>
      <c r="I25" s="1"/>
      <c r="J25" s="6"/>
      <c r="K25" s="6"/>
      <c r="L25" s="6"/>
      <c r="M25" s="6"/>
      <c r="N25" s="26"/>
    </row>
    <row r="26" spans="1:14" s="11" customFormat="1" x14ac:dyDescent="0.25">
      <c r="A26" s="10"/>
      <c r="B26" s="78" t="s">
        <v>17</v>
      </c>
      <c r="C26" s="78"/>
      <c r="D26" s="78"/>
      <c r="E26" s="78"/>
      <c r="F26" s="78"/>
      <c r="G26" s="78"/>
      <c r="H26" s="10"/>
      <c r="I26" s="79" t="s">
        <v>29</v>
      </c>
      <c r="J26" s="80"/>
      <c r="K26" s="80"/>
      <c r="L26" s="80"/>
      <c r="M26" s="80"/>
      <c r="N26" s="81"/>
    </row>
    <row r="27" spans="1:14" s="8" customFormat="1" ht="63" x14ac:dyDescent="0.25">
      <c r="A27" s="7"/>
      <c r="B27" s="6" t="s">
        <v>0</v>
      </c>
      <c r="C27" s="6" t="s">
        <v>1</v>
      </c>
      <c r="D27" s="69" t="s">
        <v>2</v>
      </c>
      <c r="E27" s="69"/>
      <c r="F27" s="69"/>
      <c r="G27" s="6" t="s">
        <v>3</v>
      </c>
      <c r="H27" s="7"/>
      <c r="I27" s="1" t="s">
        <v>0</v>
      </c>
      <c r="J27" s="6" t="s">
        <v>1</v>
      </c>
      <c r="K27" s="70" t="s">
        <v>2</v>
      </c>
      <c r="L27" s="71"/>
      <c r="M27" s="72"/>
      <c r="N27" s="6" t="s">
        <v>3</v>
      </c>
    </row>
    <row r="28" spans="1:14" s="8" customFormat="1" ht="15" customHeight="1" x14ac:dyDescent="0.25">
      <c r="A28" s="7"/>
      <c r="B28" s="1"/>
      <c r="C28" s="6"/>
      <c r="D28" s="6" t="s">
        <v>5</v>
      </c>
      <c r="E28" s="6" t="s">
        <v>4</v>
      </c>
      <c r="F28" s="36" t="s">
        <v>53</v>
      </c>
      <c r="G28" s="6"/>
      <c r="H28" s="7"/>
      <c r="I28" s="1"/>
      <c r="J28" s="6"/>
      <c r="K28" s="6" t="s">
        <v>5</v>
      </c>
      <c r="L28" s="6" t="s">
        <v>4</v>
      </c>
      <c r="M28" s="36" t="s">
        <v>53</v>
      </c>
      <c r="N28" s="26"/>
    </row>
    <row r="29" spans="1:14" s="8" customFormat="1" ht="1.5" customHeight="1" x14ac:dyDescent="0.25">
      <c r="A29" s="7"/>
      <c r="B29" s="1"/>
      <c r="C29" s="6"/>
      <c r="D29" s="6"/>
      <c r="E29" s="6"/>
      <c r="F29" s="6"/>
      <c r="G29" s="6"/>
      <c r="H29" s="7"/>
      <c r="I29" s="1"/>
      <c r="J29" s="6"/>
      <c r="K29" s="6"/>
      <c r="L29" s="6"/>
      <c r="M29" s="6"/>
      <c r="N29" s="26"/>
    </row>
    <row r="30" spans="1:14" s="8" customFormat="1" ht="29.25" customHeight="1" x14ac:dyDescent="0.25">
      <c r="A30" s="7"/>
      <c r="B30" s="40" t="s">
        <v>61</v>
      </c>
      <c r="C30" s="68">
        <v>265</v>
      </c>
      <c r="D30" s="68">
        <v>8.2810000000000006</v>
      </c>
      <c r="E30" s="68">
        <v>9.0180000000000007</v>
      </c>
      <c r="F30" s="68">
        <v>38.558999999999997</v>
      </c>
      <c r="G30" s="68">
        <v>269.33</v>
      </c>
      <c r="H30" s="7"/>
      <c r="I30" s="40" t="s">
        <v>91</v>
      </c>
      <c r="J30" s="67" t="s">
        <v>57</v>
      </c>
      <c r="K30" s="67">
        <v>44.851999999999997</v>
      </c>
      <c r="L30" s="67">
        <v>37.628999999999998</v>
      </c>
      <c r="M30" s="67">
        <v>32.939</v>
      </c>
      <c r="N30" s="68">
        <v>155.19999999999999</v>
      </c>
    </row>
    <row r="31" spans="1:14" s="8" customFormat="1" x14ac:dyDescent="0.25">
      <c r="A31" s="7"/>
      <c r="B31" s="40" t="s">
        <v>25</v>
      </c>
      <c r="C31" s="67" t="s">
        <v>26</v>
      </c>
      <c r="D31" s="67">
        <v>0.2</v>
      </c>
      <c r="E31" s="67">
        <v>0</v>
      </c>
      <c r="F31" s="67">
        <v>13.6</v>
      </c>
      <c r="G31" s="68">
        <v>56</v>
      </c>
      <c r="H31" s="7"/>
      <c r="I31" s="40" t="s">
        <v>30</v>
      </c>
      <c r="J31" s="36">
        <v>200</v>
      </c>
      <c r="K31" s="36">
        <v>3.8</v>
      </c>
      <c r="L31" s="36">
        <v>3.1</v>
      </c>
      <c r="M31" s="36">
        <v>25.17</v>
      </c>
      <c r="N31" s="36">
        <v>145</v>
      </c>
    </row>
    <row r="32" spans="1:14" s="8" customFormat="1" x14ac:dyDescent="0.25">
      <c r="A32" s="7"/>
      <c r="B32" s="40" t="s">
        <v>6</v>
      </c>
      <c r="C32" s="67">
        <v>50</v>
      </c>
      <c r="D32" s="67">
        <v>3.8</v>
      </c>
      <c r="E32" s="67">
        <v>0.3</v>
      </c>
      <c r="F32" s="67">
        <v>20.7</v>
      </c>
      <c r="G32" s="67">
        <v>117</v>
      </c>
      <c r="H32" s="7"/>
      <c r="I32" s="40" t="s">
        <v>6</v>
      </c>
      <c r="J32" s="36">
        <v>50</v>
      </c>
      <c r="K32" s="36">
        <v>3.8</v>
      </c>
      <c r="L32" s="36">
        <v>0.3</v>
      </c>
      <c r="M32" s="36">
        <v>20.7</v>
      </c>
      <c r="N32" s="36">
        <v>117</v>
      </c>
    </row>
    <row r="33" spans="1:14" s="8" customFormat="1" x14ac:dyDescent="0.25">
      <c r="A33" s="7"/>
      <c r="B33" s="40" t="s">
        <v>8</v>
      </c>
      <c r="C33" s="67">
        <v>15</v>
      </c>
      <c r="D33" s="67">
        <v>3.8</v>
      </c>
      <c r="E33" s="67">
        <v>4.8</v>
      </c>
      <c r="F33" s="67">
        <v>0</v>
      </c>
      <c r="G33" s="68">
        <v>60</v>
      </c>
      <c r="H33" s="7"/>
      <c r="I33" s="20"/>
      <c r="J33" s="67"/>
      <c r="K33" s="67"/>
      <c r="L33" s="67"/>
      <c r="M33" s="67"/>
      <c r="N33" s="68"/>
    </row>
    <row r="34" spans="1:14" s="8" customFormat="1" x14ac:dyDescent="0.25">
      <c r="A34" s="7"/>
      <c r="B34" s="20"/>
      <c r="C34" s="67"/>
      <c r="D34" s="67"/>
      <c r="E34" s="67"/>
      <c r="F34" s="67"/>
      <c r="G34" s="67"/>
      <c r="H34" s="7"/>
      <c r="I34" s="20"/>
      <c r="J34" s="67"/>
      <c r="K34" s="67"/>
      <c r="L34" s="67"/>
      <c r="M34" s="67"/>
      <c r="N34" s="67"/>
    </row>
    <row r="35" spans="1:14" s="8" customFormat="1" x14ac:dyDescent="0.25">
      <c r="A35" s="7"/>
      <c r="B35" s="1" t="s">
        <v>13</v>
      </c>
      <c r="C35" s="41">
        <f>SUM(C30:C34)+207</f>
        <v>537</v>
      </c>
      <c r="D35" s="41">
        <f>SUM(D30:D34)</f>
        <v>16.081</v>
      </c>
      <c r="E35" s="41">
        <f>SUM(E30:E34)</f>
        <v>14.118000000000002</v>
      </c>
      <c r="F35" s="41">
        <f>SUM(F30:F34)</f>
        <v>72.858999999999995</v>
      </c>
      <c r="G35" s="41">
        <f>SUM(G30:G34)</f>
        <v>502.33</v>
      </c>
      <c r="H35" s="7"/>
      <c r="I35" s="1" t="s">
        <v>13</v>
      </c>
      <c r="J35" s="41">
        <f>SUM(J31:J34)+142+22</f>
        <v>414</v>
      </c>
      <c r="K35" s="41">
        <f>SUM(K30:K34)</f>
        <v>52.451999999999991</v>
      </c>
      <c r="L35" s="41">
        <f>SUM(L30:L34)</f>
        <v>41.028999999999996</v>
      </c>
      <c r="M35" s="41">
        <f>SUM(M30:M34)</f>
        <v>78.808999999999997</v>
      </c>
      <c r="N35" s="42">
        <f>SUM(N30:N34)</f>
        <v>417.2</v>
      </c>
    </row>
    <row r="36" spans="1:14" s="8" customFormat="1" x14ac:dyDescent="0.25">
      <c r="A36" s="7"/>
      <c r="B36" s="1"/>
      <c r="C36" s="6"/>
      <c r="D36" s="6"/>
      <c r="E36" s="47"/>
      <c r="F36" s="47"/>
      <c r="G36" s="47"/>
      <c r="H36" s="7"/>
      <c r="I36" s="1"/>
      <c r="J36" s="6"/>
      <c r="K36" s="6"/>
      <c r="L36" s="6"/>
      <c r="M36" s="6"/>
      <c r="N36" s="26"/>
    </row>
    <row r="37" spans="1:14" s="11" customFormat="1" x14ac:dyDescent="0.25">
      <c r="A37" s="10"/>
      <c r="B37" s="78" t="s">
        <v>19</v>
      </c>
      <c r="C37" s="78"/>
      <c r="D37" s="78"/>
      <c r="E37" s="78"/>
      <c r="F37" s="78"/>
      <c r="G37" s="78"/>
      <c r="H37" s="10"/>
      <c r="I37" s="79" t="s">
        <v>31</v>
      </c>
      <c r="J37" s="80"/>
      <c r="K37" s="80"/>
      <c r="L37" s="80"/>
      <c r="M37" s="80"/>
      <c r="N37" s="81"/>
    </row>
    <row r="38" spans="1:14" s="8" customFormat="1" ht="63" x14ac:dyDescent="0.25">
      <c r="A38" s="7"/>
      <c r="B38" s="6" t="s">
        <v>0</v>
      </c>
      <c r="C38" s="6" t="s">
        <v>1</v>
      </c>
      <c r="D38" s="69" t="s">
        <v>2</v>
      </c>
      <c r="E38" s="69"/>
      <c r="F38" s="69"/>
      <c r="G38" s="6" t="s">
        <v>3</v>
      </c>
      <c r="H38" s="7"/>
      <c r="I38" s="1" t="s">
        <v>0</v>
      </c>
      <c r="J38" s="6" t="s">
        <v>1</v>
      </c>
      <c r="K38" s="70" t="s">
        <v>2</v>
      </c>
      <c r="L38" s="71"/>
      <c r="M38" s="72"/>
      <c r="N38" s="6" t="s">
        <v>3</v>
      </c>
    </row>
    <row r="39" spans="1:14" s="8" customFormat="1" ht="15" customHeight="1" x14ac:dyDescent="0.25">
      <c r="A39" s="7"/>
      <c r="B39" s="1"/>
      <c r="C39" s="6"/>
      <c r="D39" s="6" t="s">
        <v>5</v>
      </c>
      <c r="E39" s="6" t="s">
        <v>4</v>
      </c>
      <c r="F39" s="36" t="s">
        <v>53</v>
      </c>
      <c r="G39" s="6"/>
      <c r="H39" s="7"/>
      <c r="I39" s="1"/>
      <c r="J39" s="6"/>
      <c r="K39" s="6" t="s">
        <v>5</v>
      </c>
      <c r="L39" s="6" t="s">
        <v>4</v>
      </c>
      <c r="M39" s="36" t="s">
        <v>53</v>
      </c>
      <c r="N39" s="26"/>
    </row>
    <row r="40" spans="1:14" s="8" customFormat="1" ht="2.25" customHeight="1" x14ac:dyDescent="0.25">
      <c r="A40" s="7"/>
      <c r="B40" s="1"/>
      <c r="C40" s="6"/>
      <c r="D40" s="6"/>
      <c r="E40" s="6"/>
      <c r="F40" s="6"/>
      <c r="G40" s="6"/>
      <c r="H40" s="7"/>
      <c r="I40" s="1"/>
      <c r="J40" s="6"/>
      <c r="K40" s="6"/>
      <c r="L40" s="6"/>
      <c r="M40" s="6"/>
      <c r="N40" s="26"/>
    </row>
    <row r="41" spans="1:14" s="8" customFormat="1" ht="31.5" x14ac:dyDescent="0.25">
      <c r="A41" s="7"/>
      <c r="B41" s="40" t="s">
        <v>82</v>
      </c>
      <c r="C41" s="30" t="s">
        <v>55</v>
      </c>
      <c r="D41" s="6">
        <v>16.7</v>
      </c>
      <c r="E41" s="6">
        <v>23.5</v>
      </c>
      <c r="F41" s="6">
        <v>19.2</v>
      </c>
      <c r="G41" s="6">
        <v>165</v>
      </c>
      <c r="H41" s="7"/>
      <c r="I41" s="40" t="s">
        <v>75</v>
      </c>
      <c r="J41" s="60" t="s">
        <v>76</v>
      </c>
      <c r="K41" s="60">
        <v>24.2</v>
      </c>
      <c r="L41" s="60">
        <v>7.8</v>
      </c>
      <c r="M41" s="60">
        <v>5.17</v>
      </c>
      <c r="N41" s="60">
        <v>89</v>
      </c>
    </row>
    <row r="42" spans="1:14" s="8" customFormat="1" x14ac:dyDescent="0.25">
      <c r="A42" s="7"/>
      <c r="B42" s="40" t="s">
        <v>56</v>
      </c>
      <c r="C42" s="6">
        <v>200</v>
      </c>
      <c r="D42" s="6">
        <v>4.2</v>
      </c>
      <c r="E42" s="6">
        <v>1.6</v>
      </c>
      <c r="F42" s="6">
        <v>29.4</v>
      </c>
      <c r="G42" s="6">
        <v>150</v>
      </c>
      <c r="H42" s="7"/>
      <c r="I42" s="40" t="s">
        <v>41</v>
      </c>
      <c r="J42" s="6">
        <v>150</v>
      </c>
      <c r="K42" s="6">
        <v>3.5</v>
      </c>
      <c r="L42" s="6">
        <v>4.5</v>
      </c>
      <c r="M42" s="6">
        <v>23.7</v>
      </c>
      <c r="N42" s="26">
        <v>253.06</v>
      </c>
    </row>
    <row r="43" spans="1:14" s="8" customFormat="1" x14ac:dyDescent="0.25">
      <c r="A43" s="7"/>
      <c r="B43" s="40" t="s">
        <v>32</v>
      </c>
      <c r="C43" s="36">
        <v>70</v>
      </c>
      <c r="D43" s="36">
        <v>0.6</v>
      </c>
      <c r="E43" s="36">
        <v>0</v>
      </c>
      <c r="F43" s="36">
        <v>1.85</v>
      </c>
      <c r="G43" s="36">
        <v>10.4</v>
      </c>
      <c r="H43" s="7"/>
      <c r="I43" s="40" t="s">
        <v>32</v>
      </c>
      <c r="J43" s="36">
        <v>70</v>
      </c>
      <c r="K43" s="36">
        <v>0.6</v>
      </c>
      <c r="L43" s="36">
        <v>0</v>
      </c>
      <c r="M43" s="36">
        <v>1.85</v>
      </c>
      <c r="N43" s="36">
        <v>10.4</v>
      </c>
    </row>
    <row r="44" spans="1:14" s="8" customFormat="1" x14ac:dyDescent="0.25">
      <c r="A44" s="7"/>
      <c r="B44" s="40" t="s">
        <v>6</v>
      </c>
      <c r="C44" s="36">
        <v>50</v>
      </c>
      <c r="D44" s="36">
        <v>3.8</v>
      </c>
      <c r="E44" s="36">
        <v>0.3</v>
      </c>
      <c r="F44" s="36">
        <v>20.7</v>
      </c>
      <c r="G44" s="36">
        <v>117</v>
      </c>
      <c r="H44" s="7"/>
      <c r="I44" s="40" t="s">
        <v>6</v>
      </c>
      <c r="J44" s="36">
        <v>25</v>
      </c>
      <c r="K44" s="36">
        <v>1.9</v>
      </c>
      <c r="L44" s="36">
        <v>0.15</v>
      </c>
      <c r="M44" s="36">
        <v>10.35</v>
      </c>
      <c r="N44" s="37">
        <v>58.5</v>
      </c>
    </row>
    <row r="45" spans="1:14" s="8" customFormat="1" x14ac:dyDescent="0.25">
      <c r="A45" s="7"/>
      <c r="B45" s="40" t="s">
        <v>7</v>
      </c>
      <c r="C45" s="36">
        <v>10</v>
      </c>
      <c r="D45" s="36">
        <v>0.08</v>
      </c>
      <c r="E45" s="36">
        <v>7.82</v>
      </c>
      <c r="F45" s="36">
        <v>0.06</v>
      </c>
      <c r="G45" s="45">
        <v>73.3</v>
      </c>
      <c r="H45" s="49"/>
      <c r="I45" s="40" t="s">
        <v>7</v>
      </c>
      <c r="J45" s="36">
        <v>10</v>
      </c>
      <c r="K45" s="36">
        <v>0.08</v>
      </c>
      <c r="L45" s="36">
        <v>7.82</v>
      </c>
      <c r="M45" s="36">
        <v>0.06</v>
      </c>
      <c r="N45" s="36">
        <v>73.3</v>
      </c>
    </row>
    <row r="46" spans="1:14" s="8" customFormat="1" x14ac:dyDescent="0.25">
      <c r="A46" s="7"/>
      <c r="B46" s="40" t="s">
        <v>16</v>
      </c>
      <c r="C46" s="61">
        <v>200</v>
      </c>
      <c r="D46" s="61">
        <v>0</v>
      </c>
      <c r="E46" s="61">
        <v>0</v>
      </c>
      <c r="F46" s="61">
        <v>14</v>
      </c>
      <c r="G46" s="61">
        <v>56</v>
      </c>
      <c r="H46" s="7"/>
      <c r="I46" s="40" t="s">
        <v>16</v>
      </c>
      <c r="J46" s="36">
        <v>200</v>
      </c>
      <c r="K46" s="36">
        <v>0</v>
      </c>
      <c r="L46" s="36">
        <v>0</v>
      </c>
      <c r="M46" s="36">
        <v>14</v>
      </c>
      <c r="N46" s="36">
        <v>56</v>
      </c>
    </row>
    <row r="47" spans="1:14" s="8" customFormat="1" x14ac:dyDescent="0.25">
      <c r="A47" s="7"/>
      <c r="B47" s="1" t="s">
        <v>13</v>
      </c>
      <c r="C47" s="41">
        <f>SUM(C42:C46)+165</f>
        <v>695</v>
      </c>
      <c r="D47" s="41">
        <f>SUM(D41:D46)</f>
        <v>25.38</v>
      </c>
      <c r="E47" s="41">
        <f>SUM(E41:E46)</f>
        <v>33.22</v>
      </c>
      <c r="F47" s="41">
        <f>SUM(F41:F46)</f>
        <v>85.21</v>
      </c>
      <c r="G47" s="41">
        <f>SUM(G41:G46)</f>
        <v>571.69999999999993</v>
      </c>
      <c r="H47" s="7"/>
      <c r="I47" s="1" t="s">
        <v>13</v>
      </c>
      <c r="J47" s="41">
        <f>SUM(J41:J46)+150</f>
        <v>605</v>
      </c>
      <c r="K47" s="41">
        <f>SUM(K41:K46)</f>
        <v>30.279999999999998</v>
      </c>
      <c r="L47" s="41">
        <f>SUM(L41:L46)</f>
        <v>20.270000000000003</v>
      </c>
      <c r="M47" s="41">
        <f>SUM(M41:M46)</f>
        <v>55.13</v>
      </c>
      <c r="N47" s="42">
        <f>SUM(N41:N46)</f>
        <v>540.26</v>
      </c>
    </row>
    <row r="48" spans="1:14" s="8" customFormat="1" x14ac:dyDescent="0.25">
      <c r="A48" s="7"/>
      <c r="B48" s="1"/>
      <c r="C48" s="6"/>
      <c r="D48" s="6"/>
      <c r="E48" s="6"/>
      <c r="F48" s="6"/>
      <c r="G48" s="6"/>
      <c r="H48" s="7"/>
      <c r="I48" s="1"/>
      <c r="J48" s="6"/>
      <c r="K48" s="6"/>
      <c r="L48" s="6"/>
      <c r="M48" s="6"/>
      <c r="N48" s="26"/>
    </row>
    <row r="49" spans="1:14" s="8" customFormat="1" x14ac:dyDescent="0.25">
      <c r="A49" s="7"/>
      <c r="B49" s="1"/>
      <c r="C49" s="6"/>
      <c r="D49" s="6"/>
      <c r="E49" s="6"/>
      <c r="F49" s="6"/>
      <c r="G49" s="6"/>
      <c r="H49" s="7"/>
      <c r="I49" s="1"/>
      <c r="J49" s="6"/>
      <c r="K49" s="6"/>
      <c r="L49" s="6"/>
      <c r="M49" s="6"/>
      <c r="N49" s="26"/>
    </row>
    <row r="50" spans="1:14" s="11" customFormat="1" x14ac:dyDescent="0.25">
      <c r="A50" s="10"/>
      <c r="B50" s="78" t="s">
        <v>21</v>
      </c>
      <c r="C50" s="78"/>
      <c r="D50" s="78"/>
      <c r="E50" s="78"/>
      <c r="F50" s="78"/>
      <c r="G50" s="78"/>
      <c r="H50" s="10"/>
      <c r="I50" s="79" t="s">
        <v>33</v>
      </c>
      <c r="J50" s="80"/>
      <c r="K50" s="80"/>
      <c r="L50" s="80"/>
      <c r="M50" s="80"/>
      <c r="N50" s="81"/>
    </row>
    <row r="51" spans="1:14" s="8" customFormat="1" ht="63" x14ac:dyDescent="0.25">
      <c r="A51" s="7"/>
      <c r="B51" s="6" t="s">
        <v>0</v>
      </c>
      <c r="C51" s="6" t="s">
        <v>1</v>
      </c>
      <c r="D51" s="69" t="s">
        <v>2</v>
      </c>
      <c r="E51" s="69"/>
      <c r="F51" s="69"/>
      <c r="G51" s="6" t="s">
        <v>3</v>
      </c>
      <c r="H51" s="7"/>
      <c r="I51" s="1" t="s">
        <v>0</v>
      </c>
      <c r="J51" s="6" t="s">
        <v>1</v>
      </c>
      <c r="K51" s="70" t="s">
        <v>2</v>
      </c>
      <c r="L51" s="71"/>
      <c r="M51" s="72"/>
      <c r="N51" s="6" t="s">
        <v>3</v>
      </c>
    </row>
    <row r="52" spans="1:14" s="8" customFormat="1" x14ac:dyDescent="0.25">
      <c r="A52" s="7"/>
      <c r="B52" s="1"/>
      <c r="C52" s="6"/>
      <c r="D52" s="6" t="s">
        <v>5</v>
      </c>
      <c r="E52" s="6" t="s">
        <v>4</v>
      </c>
      <c r="F52" s="36" t="s">
        <v>53</v>
      </c>
      <c r="G52" s="6"/>
      <c r="H52" s="7"/>
      <c r="I52" s="1"/>
      <c r="J52" s="6"/>
      <c r="K52" s="6" t="s">
        <v>5</v>
      </c>
      <c r="L52" s="6" t="s">
        <v>4</v>
      </c>
      <c r="M52" s="36" t="s">
        <v>53</v>
      </c>
      <c r="N52" s="26"/>
    </row>
    <row r="53" spans="1:14" s="8" customFormat="1" ht="3.75" hidden="1" customHeight="1" x14ac:dyDescent="0.25">
      <c r="A53" s="7"/>
      <c r="B53" s="1"/>
      <c r="C53" s="6"/>
      <c r="D53" s="6"/>
      <c r="E53" s="6"/>
      <c r="F53" s="6"/>
      <c r="G53" s="6"/>
      <c r="H53" s="7"/>
      <c r="I53" s="1"/>
      <c r="J53" s="6"/>
      <c r="K53" s="6"/>
      <c r="L53" s="6"/>
      <c r="M53" s="6"/>
      <c r="N53" s="26"/>
    </row>
    <row r="54" spans="1:14" s="8" customFormat="1" ht="31.5" x14ac:dyDescent="0.25">
      <c r="A54" s="7"/>
      <c r="B54" s="40" t="s">
        <v>88</v>
      </c>
      <c r="C54" s="61" t="s">
        <v>89</v>
      </c>
      <c r="D54" s="61">
        <v>40.299999999999997</v>
      </c>
      <c r="E54" s="61">
        <v>12.1</v>
      </c>
      <c r="F54" s="61">
        <v>36.5</v>
      </c>
      <c r="G54" s="62">
        <v>252</v>
      </c>
      <c r="H54" s="7"/>
      <c r="I54" s="40" t="s">
        <v>58</v>
      </c>
      <c r="J54" s="36" t="s">
        <v>59</v>
      </c>
      <c r="K54" s="6">
        <v>28.3</v>
      </c>
      <c r="L54" s="6">
        <v>32.4</v>
      </c>
      <c r="M54" s="6">
        <v>6.5</v>
      </c>
      <c r="N54" s="26">
        <v>430</v>
      </c>
    </row>
    <row r="55" spans="1:14" s="8" customFormat="1" x14ac:dyDescent="0.25">
      <c r="A55" s="7"/>
      <c r="B55" s="40" t="s">
        <v>6</v>
      </c>
      <c r="C55" s="6">
        <v>50</v>
      </c>
      <c r="D55" s="36">
        <v>3.8</v>
      </c>
      <c r="E55" s="36">
        <v>0.3</v>
      </c>
      <c r="F55" s="36">
        <v>20.7</v>
      </c>
      <c r="G55" s="36">
        <v>117</v>
      </c>
      <c r="H55" s="7"/>
      <c r="I55" s="40" t="s">
        <v>9</v>
      </c>
      <c r="J55" s="36">
        <v>150</v>
      </c>
      <c r="K55" s="36">
        <v>5.8</v>
      </c>
      <c r="L55" s="36">
        <v>5.7</v>
      </c>
      <c r="M55" s="36">
        <v>34</v>
      </c>
      <c r="N55" s="36">
        <v>210</v>
      </c>
    </row>
    <row r="56" spans="1:14" s="8" customFormat="1" x14ac:dyDescent="0.25">
      <c r="A56" s="7"/>
      <c r="B56" s="40" t="s">
        <v>16</v>
      </c>
      <c r="C56" s="36">
        <v>200</v>
      </c>
      <c r="D56" s="36">
        <v>0</v>
      </c>
      <c r="E56" s="36">
        <v>0</v>
      </c>
      <c r="F56" s="36">
        <v>14</v>
      </c>
      <c r="G56" s="36">
        <v>56</v>
      </c>
      <c r="H56" s="7"/>
      <c r="I56" s="40" t="s">
        <v>60</v>
      </c>
      <c r="J56" s="6">
        <v>200</v>
      </c>
      <c r="K56" s="6">
        <v>1.33</v>
      </c>
      <c r="L56" s="6">
        <v>1.5</v>
      </c>
      <c r="M56" s="6">
        <v>12.77</v>
      </c>
      <c r="N56" s="26">
        <v>149.1</v>
      </c>
    </row>
    <row r="57" spans="1:14" s="8" customFormat="1" x14ac:dyDescent="0.25">
      <c r="A57" s="7"/>
      <c r="B57" s="40" t="s">
        <v>7</v>
      </c>
      <c r="C57" s="6">
        <v>10</v>
      </c>
      <c r="D57" s="36">
        <v>0.08</v>
      </c>
      <c r="E57" s="36">
        <v>7.82</v>
      </c>
      <c r="F57" s="36">
        <v>0.06</v>
      </c>
      <c r="G57" s="36">
        <v>73.3</v>
      </c>
      <c r="H57" s="7"/>
      <c r="I57" s="40" t="s">
        <v>6</v>
      </c>
      <c r="J57" s="36">
        <v>50</v>
      </c>
      <c r="K57" s="36">
        <v>3.8</v>
      </c>
      <c r="L57" s="36">
        <v>0.3</v>
      </c>
      <c r="M57" s="36">
        <v>20.7</v>
      </c>
      <c r="N57" s="36">
        <v>117</v>
      </c>
    </row>
    <row r="58" spans="1:14" s="8" customFormat="1" x14ac:dyDescent="0.25">
      <c r="A58" s="7"/>
      <c r="B58" s="1"/>
      <c r="C58" s="6"/>
      <c r="D58" s="6"/>
      <c r="E58" s="6"/>
      <c r="F58" s="6"/>
      <c r="G58" s="45"/>
      <c r="H58" s="7"/>
      <c r="I58" s="1"/>
      <c r="J58" s="6"/>
      <c r="K58" s="6"/>
      <c r="L58" s="6"/>
      <c r="M58" s="6"/>
      <c r="N58" s="26"/>
    </row>
    <row r="59" spans="1:14" s="8" customFormat="1" x14ac:dyDescent="0.25">
      <c r="A59" s="7"/>
      <c r="B59" s="1" t="s">
        <v>13</v>
      </c>
      <c r="C59" s="6">
        <f>SUM(C54:C58)+170</f>
        <v>430</v>
      </c>
      <c r="D59" s="6">
        <f>SUM(D54:D58)</f>
        <v>44.179999999999993</v>
      </c>
      <c r="E59" s="6">
        <f>SUM(E54:E58)</f>
        <v>20.22</v>
      </c>
      <c r="F59" s="6">
        <f>SUM(F54:F58)</f>
        <v>71.260000000000005</v>
      </c>
      <c r="G59" s="6">
        <f>SUM(G54:G58)</f>
        <v>498.3</v>
      </c>
      <c r="H59" s="49"/>
      <c r="I59" s="1"/>
      <c r="J59" s="6"/>
      <c r="K59" s="6"/>
      <c r="L59" s="6"/>
      <c r="M59" s="6"/>
      <c r="N59" s="26"/>
    </row>
    <row r="60" spans="1:14" s="8" customFormat="1" x14ac:dyDescent="0.25">
      <c r="A60" s="7"/>
      <c r="B60" s="2"/>
      <c r="C60" s="3"/>
      <c r="D60" s="3"/>
      <c r="E60" s="3"/>
      <c r="F60" s="3"/>
      <c r="G60" s="3"/>
      <c r="H60" s="7"/>
      <c r="I60" s="1" t="s">
        <v>13</v>
      </c>
      <c r="J60" s="41">
        <v>600</v>
      </c>
      <c r="K60" s="41">
        <f>SUM(K54:K59)</f>
        <v>39.229999999999997</v>
      </c>
      <c r="L60" s="41">
        <f>SUM(L54:L59)</f>
        <v>39.9</v>
      </c>
      <c r="M60" s="41">
        <f>SUM(M54:M59)</f>
        <v>73.97</v>
      </c>
      <c r="N60" s="42">
        <f>SUM(N54:N59)</f>
        <v>906.1</v>
      </c>
    </row>
    <row r="61" spans="1:14" s="8" customFormat="1" x14ac:dyDescent="0.25">
      <c r="A61" s="7"/>
      <c r="B61" s="2"/>
      <c r="C61" s="3"/>
      <c r="D61" s="3"/>
      <c r="E61" s="3"/>
      <c r="F61" s="3"/>
      <c r="G61" s="3"/>
      <c r="H61" s="7"/>
      <c r="I61" s="9"/>
      <c r="J61" s="31"/>
      <c r="K61" s="31"/>
      <c r="L61" s="31"/>
      <c r="M61" s="31"/>
      <c r="N61" s="33"/>
    </row>
    <row r="62" spans="1:14" x14ac:dyDescent="0.25">
      <c r="I62" s="9"/>
      <c r="J62" s="31"/>
      <c r="K62" s="31"/>
      <c r="L62" s="31"/>
      <c r="M62" s="31"/>
      <c r="N62" s="33"/>
    </row>
  </sheetData>
  <mergeCells count="21">
    <mergeCell ref="B1:N1"/>
    <mergeCell ref="K15:M15"/>
    <mergeCell ref="K3:M3"/>
    <mergeCell ref="K27:M27"/>
    <mergeCell ref="B50:G50"/>
    <mergeCell ref="B2:G2"/>
    <mergeCell ref="D3:F3"/>
    <mergeCell ref="B14:G14"/>
    <mergeCell ref="D15:F15"/>
    <mergeCell ref="B26:G26"/>
    <mergeCell ref="D27:F27"/>
    <mergeCell ref="B37:G37"/>
    <mergeCell ref="I50:N50"/>
    <mergeCell ref="I37:N37"/>
    <mergeCell ref="I26:N26"/>
    <mergeCell ref="I14:N14"/>
    <mergeCell ref="D38:F38"/>
    <mergeCell ref="K38:M38"/>
    <mergeCell ref="K51:M51"/>
    <mergeCell ref="I2:N2"/>
    <mergeCell ref="D51:F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I18" sqref="I18"/>
    </sheetView>
  </sheetViews>
  <sheetFormatPr defaultRowHeight="15" x14ac:dyDescent="0.25"/>
  <cols>
    <col min="1" max="1" width="9.140625" style="12"/>
    <col min="2" max="2" width="25.42578125" style="12" customWidth="1"/>
    <col min="3" max="3" width="10.7109375" style="4" customWidth="1"/>
    <col min="4" max="5" width="9.140625" style="4"/>
    <col min="6" max="6" width="10.28515625" style="4" customWidth="1"/>
    <col min="7" max="7" width="12" style="4" customWidth="1"/>
    <col min="8" max="8" width="9.140625" style="57"/>
    <col min="9" max="9" width="22.28515625" style="5" customWidth="1"/>
    <col min="10" max="10" width="11" style="14" customWidth="1"/>
    <col min="11" max="12" width="9.140625" style="4"/>
    <col min="13" max="13" width="10.5703125" style="4" customWidth="1"/>
    <col min="14" max="14" width="14.140625" style="4" customWidth="1"/>
  </cols>
  <sheetData>
    <row r="1" spans="1:16" ht="31.5" customHeight="1" x14ac:dyDescent="0.25">
      <c r="A1" s="84" t="s">
        <v>50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17"/>
      <c r="P1" s="16"/>
    </row>
    <row r="2" spans="1:16" s="24" customFormat="1" ht="15.75" x14ac:dyDescent="0.25">
      <c r="B2" s="82" t="s">
        <v>14</v>
      </c>
      <c r="C2" s="82"/>
      <c r="D2" s="82"/>
      <c r="E2" s="82"/>
      <c r="F2" s="82"/>
      <c r="G2" s="82"/>
      <c r="H2" s="51"/>
      <c r="I2" s="82" t="s">
        <v>23</v>
      </c>
      <c r="J2" s="82"/>
      <c r="K2" s="82"/>
      <c r="L2" s="82"/>
      <c r="M2" s="82"/>
      <c r="N2" s="82"/>
    </row>
    <row r="3" spans="1:16" s="15" customFormat="1" ht="63" x14ac:dyDescent="0.25">
      <c r="B3" s="45" t="s">
        <v>0</v>
      </c>
      <c r="C3" s="45" t="s">
        <v>1</v>
      </c>
      <c r="D3" s="83" t="s">
        <v>2</v>
      </c>
      <c r="E3" s="83"/>
      <c r="F3" s="83"/>
      <c r="G3" s="45" t="s">
        <v>3</v>
      </c>
      <c r="H3" s="52"/>
      <c r="I3" s="45" t="s">
        <v>0</v>
      </c>
      <c r="J3" s="45" t="s">
        <v>1</v>
      </c>
      <c r="K3" s="83" t="s">
        <v>2</v>
      </c>
      <c r="L3" s="83"/>
      <c r="M3" s="83"/>
      <c r="N3" s="45" t="s">
        <v>3</v>
      </c>
    </row>
    <row r="4" spans="1:16" s="15" customFormat="1" ht="15" customHeight="1" x14ac:dyDescent="0.25">
      <c r="B4" s="34"/>
      <c r="C4" s="45"/>
      <c r="D4" s="46" t="s">
        <v>5</v>
      </c>
      <c r="E4" s="46" t="s">
        <v>4</v>
      </c>
      <c r="F4" s="46" t="s">
        <v>53</v>
      </c>
      <c r="G4" s="46"/>
      <c r="H4" s="49"/>
      <c r="I4" s="34"/>
      <c r="J4" s="45"/>
      <c r="K4" s="46" t="s">
        <v>5</v>
      </c>
      <c r="L4" s="46" t="s">
        <v>4</v>
      </c>
      <c r="M4" s="46" t="s">
        <v>53</v>
      </c>
      <c r="N4" s="46"/>
    </row>
    <row r="5" spans="1:16" s="15" customFormat="1" ht="1.5" hidden="1" customHeight="1" x14ac:dyDescent="0.25">
      <c r="B5" s="34"/>
      <c r="C5" s="46"/>
      <c r="D5" s="46"/>
      <c r="E5" s="46"/>
      <c r="F5" s="46"/>
      <c r="G5" s="46"/>
      <c r="H5" s="53"/>
      <c r="I5" s="34"/>
      <c r="J5" s="46"/>
      <c r="K5" s="46"/>
      <c r="L5" s="46"/>
      <c r="M5" s="46"/>
      <c r="N5" s="46"/>
    </row>
    <row r="6" spans="1:16" s="15" customFormat="1" ht="47.25" x14ac:dyDescent="0.25">
      <c r="B6" s="43" t="s">
        <v>11</v>
      </c>
      <c r="C6" s="45">
        <v>150</v>
      </c>
      <c r="D6" s="45">
        <v>11.02</v>
      </c>
      <c r="E6" s="45">
        <v>22.73</v>
      </c>
      <c r="F6" s="45">
        <v>2.29</v>
      </c>
      <c r="G6" s="45">
        <v>263.86</v>
      </c>
      <c r="H6" s="53"/>
      <c r="I6" s="40" t="s">
        <v>91</v>
      </c>
      <c r="J6" s="63" t="s">
        <v>57</v>
      </c>
      <c r="K6" s="63">
        <v>44.851999999999997</v>
      </c>
      <c r="L6" s="63">
        <v>37.628999999999998</v>
      </c>
      <c r="M6" s="63">
        <v>32.939</v>
      </c>
      <c r="N6" s="64">
        <v>155.19999999999999</v>
      </c>
    </row>
    <row r="7" spans="1:16" s="15" customFormat="1" ht="15.75" x14ac:dyDescent="0.25">
      <c r="B7" s="40" t="s">
        <v>12</v>
      </c>
      <c r="C7" s="61">
        <v>60</v>
      </c>
      <c r="D7" s="61">
        <v>1.92</v>
      </c>
      <c r="E7" s="61">
        <v>0.12</v>
      </c>
      <c r="F7" s="61">
        <v>3.96</v>
      </c>
      <c r="G7" s="61">
        <v>24</v>
      </c>
      <c r="H7" s="53"/>
      <c r="I7" s="40" t="s">
        <v>30</v>
      </c>
      <c r="J7" s="63">
        <v>200</v>
      </c>
      <c r="K7" s="63">
        <v>3.8</v>
      </c>
      <c r="L7" s="63">
        <v>3.1</v>
      </c>
      <c r="M7" s="63">
        <v>25.17</v>
      </c>
      <c r="N7" s="63">
        <v>145</v>
      </c>
    </row>
    <row r="8" spans="1:16" s="15" customFormat="1" ht="31.5" x14ac:dyDescent="0.25">
      <c r="B8" s="40" t="s">
        <v>66</v>
      </c>
      <c r="C8" s="46">
        <v>200</v>
      </c>
      <c r="D8" s="46">
        <v>0.18</v>
      </c>
      <c r="E8" s="46">
        <v>0.18</v>
      </c>
      <c r="F8" s="46">
        <v>28.361999999999998</v>
      </c>
      <c r="G8" s="46">
        <v>116.91</v>
      </c>
      <c r="H8" s="54"/>
      <c r="I8" s="40" t="s">
        <v>6</v>
      </c>
      <c r="J8" s="45">
        <v>50</v>
      </c>
      <c r="K8" s="45">
        <v>3.8</v>
      </c>
      <c r="L8" s="45">
        <v>0.3</v>
      </c>
      <c r="M8" s="45">
        <v>20.7</v>
      </c>
      <c r="N8" s="45">
        <v>117</v>
      </c>
    </row>
    <row r="9" spans="1:16" s="15" customFormat="1" ht="15.75" x14ac:dyDescent="0.25">
      <c r="B9" s="40" t="s">
        <v>6</v>
      </c>
      <c r="C9" s="45">
        <v>50</v>
      </c>
      <c r="D9" s="45">
        <v>3.8</v>
      </c>
      <c r="E9" s="45">
        <v>0.3</v>
      </c>
      <c r="F9" s="45">
        <v>20.7</v>
      </c>
      <c r="G9" s="45">
        <v>117</v>
      </c>
      <c r="H9" s="54"/>
      <c r="I9" s="43" t="s">
        <v>7</v>
      </c>
      <c r="J9" s="46">
        <v>10</v>
      </c>
      <c r="K9" s="46">
        <v>0.08</v>
      </c>
      <c r="L9" s="46">
        <v>7.82</v>
      </c>
      <c r="M9" s="46">
        <v>0.06</v>
      </c>
      <c r="N9" s="46">
        <v>73.3</v>
      </c>
    </row>
    <row r="10" spans="1:16" s="15" customFormat="1" ht="15.75" x14ac:dyDescent="0.25">
      <c r="B10" s="43" t="s">
        <v>7</v>
      </c>
      <c r="C10" s="46">
        <v>10</v>
      </c>
      <c r="D10" s="46">
        <v>0.08</v>
      </c>
      <c r="E10" s="46">
        <v>7.82</v>
      </c>
      <c r="F10" s="46">
        <v>0.06</v>
      </c>
      <c r="G10" s="46">
        <v>73.3</v>
      </c>
      <c r="H10" s="53"/>
      <c r="I10" s="43" t="s">
        <v>36</v>
      </c>
      <c r="J10" s="45">
        <v>15</v>
      </c>
      <c r="K10" s="45">
        <v>3.8</v>
      </c>
      <c r="L10" s="45">
        <v>4.8</v>
      </c>
      <c r="M10" s="45">
        <v>0</v>
      </c>
      <c r="N10" s="46">
        <v>60</v>
      </c>
    </row>
    <row r="11" spans="1:16" s="15" customFormat="1" ht="15.75" x14ac:dyDescent="0.25">
      <c r="B11" s="34"/>
      <c r="C11" s="46"/>
      <c r="D11" s="46"/>
      <c r="E11" s="46"/>
      <c r="F11" s="46"/>
      <c r="G11" s="46"/>
      <c r="H11" s="53"/>
      <c r="I11" s="34"/>
      <c r="J11" s="46"/>
      <c r="K11" s="46"/>
      <c r="L11" s="46"/>
      <c r="M11" s="46"/>
      <c r="N11" s="46"/>
    </row>
    <row r="12" spans="1:16" s="15" customFormat="1" ht="15.75" x14ac:dyDescent="0.25">
      <c r="B12" s="34" t="s">
        <v>13</v>
      </c>
      <c r="C12" s="42">
        <f>SUM(C6:C11)</f>
        <v>470</v>
      </c>
      <c r="D12" s="42">
        <f>SUM(D6:D11)</f>
        <v>16.999999999999996</v>
      </c>
      <c r="E12" s="42">
        <f>SUM(E6:E11)</f>
        <v>31.150000000000002</v>
      </c>
      <c r="F12" s="42">
        <f>SUM(F6:F11)</f>
        <v>55.372</v>
      </c>
      <c r="G12" s="42">
        <f>SUM(G6:G11)</f>
        <v>595.06999999999994</v>
      </c>
      <c r="H12" s="53"/>
      <c r="I12" s="34" t="s">
        <v>13</v>
      </c>
      <c r="J12" s="42">
        <f>SUM(J6:J11)+142+22</f>
        <v>439</v>
      </c>
      <c r="K12" s="42">
        <f>SUM(K6:K11)</f>
        <v>56.331999999999987</v>
      </c>
      <c r="L12" s="42">
        <f>SUM(L6:L11)</f>
        <v>53.648999999999994</v>
      </c>
      <c r="M12" s="42">
        <f>SUM(M6:M11)</f>
        <v>78.869</v>
      </c>
      <c r="N12" s="42">
        <f>SUM(N6:N11)</f>
        <v>550.5</v>
      </c>
    </row>
    <row r="13" spans="1:16" s="15" customFormat="1" ht="15.75" x14ac:dyDescent="0.25">
      <c r="B13" s="34"/>
      <c r="C13" s="46"/>
      <c r="D13" s="46"/>
      <c r="E13" s="46"/>
      <c r="F13" s="46"/>
      <c r="G13" s="46"/>
      <c r="H13" s="53"/>
      <c r="I13" s="34"/>
      <c r="J13" s="46"/>
      <c r="K13" s="46"/>
      <c r="L13" s="46"/>
      <c r="M13" s="46"/>
      <c r="N13" s="46"/>
    </row>
    <row r="14" spans="1:16" s="24" customFormat="1" ht="15.75" x14ac:dyDescent="0.25">
      <c r="B14" s="82" t="s">
        <v>15</v>
      </c>
      <c r="C14" s="82"/>
      <c r="D14" s="82"/>
      <c r="E14" s="82"/>
      <c r="F14" s="82"/>
      <c r="G14" s="82"/>
      <c r="H14" s="55"/>
      <c r="I14" s="82" t="s">
        <v>28</v>
      </c>
      <c r="J14" s="82"/>
      <c r="K14" s="82"/>
      <c r="L14" s="82"/>
      <c r="M14" s="82"/>
      <c r="N14" s="82"/>
    </row>
    <row r="15" spans="1:16" s="15" customFormat="1" ht="63" x14ac:dyDescent="0.25">
      <c r="B15" s="45" t="s">
        <v>0</v>
      </c>
      <c r="C15" s="45" t="s">
        <v>1</v>
      </c>
      <c r="D15" s="83" t="s">
        <v>2</v>
      </c>
      <c r="E15" s="83"/>
      <c r="F15" s="83"/>
      <c r="G15" s="45" t="s">
        <v>3</v>
      </c>
      <c r="H15" s="52"/>
      <c r="I15" s="45" t="s">
        <v>0</v>
      </c>
      <c r="J15" s="45" t="s">
        <v>1</v>
      </c>
      <c r="K15" s="83" t="s">
        <v>2</v>
      </c>
      <c r="L15" s="83"/>
      <c r="M15" s="83"/>
      <c r="N15" s="45" t="s">
        <v>3</v>
      </c>
    </row>
    <row r="16" spans="1:16" s="15" customFormat="1" ht="15.75" x14ac:dyDescent="0.25">
      <c r="B16" s="34"/>
      <c r="C16" s="45"/>
      <c r="D16" s="46" t="s">
        <v>5</v>
      </c>
      <c r="E16" s="46" t="s">
        <v>4</v>
      </c>
      <c r="F16" s="46" t="s">
        <v>53</v>
      </c>
      <c r="G16" s="46"/>
      <c r="H16" s="49"/>
      <c r="I16" s="34"/>
      <c r="J16" s="45"/>
      <c r="K16" s="46" t="s">
        <v>5</v>
      </c>
      <c r="L16" s="46" t="s">
        <v>4</v>
      </c>
      <c r="M16" s="46" t="s">
        <v>53</v>
      </c>
      <c r="N16" s="46"/>
    </row>
    <row r="17" spans="2:14" s="15" customFormat="1" ht="3" hidden="1" customHeight="1" x14ac:dyDescent="0.25">
      <c r="B17" s="34"/>
      <c r="C17" s="46"/>
      <c r="D17" s="46"/>
      <c r="E17" s="46"/>
      <c r="F17" s="46"/>
      <c r="G17" s="46"/>
      <c r="H17" s="53"/>
      <c r="I17" s="34"/>
      <c r="J17" s="46"/>
      <c r="K17" s="46"/>
      <c r="L17" s="46"/>
      <c r="M17" s="46"/>
      <c r="N17" s="46"/>
    </row>
    <row r="18" spans="2:14" s="15" customFormat="1" ht="31.5" x14ac:dyDescent="0.25">
      <c r="B18" s="40" t="s">
        <v>88</v>
      </c>
      <c r="C18" s="61" t="s">
        <v>89</v>
      </c>
      <c r="D18" s="61">
        <v>40.299999999999997</v>
      </c>
      <c r="E18" s="61">
        <v>12.1</v>
      </c>
      <c r="F18" s="61">
        <v>36.5</v>
      </c>
      <c r="G18" s="62">
        <v>252</v>
      </c>
      <c r="H18" s="55"/>
      <c r="I18" s="43" t="s">
        <v>24</v>
      </c>
      <c r="J18" s="59">
        <v>80</v>
      </c>
      <c r="K18" s="59">
        <v>10.6</v>
      </c>
      <c r="L18" s="59">
        <v>15.28</v>
      </c>
      <c r="M18" s="59">
        <v>36.96</v>
      </c>
      <c r="N18" s="59">
        <v>255.68</v>
      </c>
    </row>
    <row r="19" spans="2:14" s="15" customFormat="1" ht="15.75" x14ac:dyDescent="0.25">
      <c r="B19" s="40" t="s">
        <v>6</v>
      </c>
      <c r="C19" s="61">
        <v>50</v>
      </c>
      <c r="D19" s="61">
        <v>3.8</v>
      </c>
      <c r="E19" s="61">
        <v>0.3</v>
      </c>
      <c r="F19" s="61">
        <v>20.7</v>
      </c>
      <c r="G19" s="61">
        <v>117</v>
      </c>
      <c r="H19" s="53"/>
      <c r="I19" s="40" t="s">
        <v>46</v>
      </c>
      <c r="J19" s="64">
        <v>200</v>
      </c>
      <c r="K19" s="64">
        <v>7.5359999999999996</v>
      </c>
      <c r="L19" s="64">
        <v>5.9589999999999996</v>
      </c>
      <c r="M19" s="64">
        <v>48.030999999999999</v>
      </c>
      <c r="N19" s="64">
        <v>276.11</v>
      </c>
    </row>
    <row r="20" spans="2:14" s="15" customFormat="1" ht="15.75" x14ac:dyDescent="0.25">
      <c r="B20" s="40" t="s">
        <v>16</v>
      </c>
      <c r="C20" s="61">
        <v>200</v>
      </c>
      <c r="D20" s="61">
        <v>0</v>
      </c>
      <c r="E20" s="61">
        <v>0</v>
      </c>
      <c r="F20" s="61">
        <v>14</v>
      </c>
      <c r="G20" s="61">
        <v>56</v>
      </c>
      <c r="H20" s="53"/>
      <c r="I20" s="43" t="s">
        <v>37</v>
      </c>
      <c r="J20" s="45">
        <v>200</v>
      </c>
      <c r="K20" s="45">
        <v>1.33</v>
      </c>
      <c r="L20" s="45">
        <v>1.5</v>
      </c>
      <c r="M20" s="45">
        <v>12.77</v>
      </c>
      <c r="N20" s="46">
        <v>149.1</v>
      </c>
    </row>
    <row r="21" spans="2:14" s="15" customFormat="1" ht="15.75" x14ac:dyDescent="0.25">
      <c r="B21" s="40" t="s">
        <v>7</v>
      </c>
      <c r="C21" s="61">
        <v>10</v>
      </c>
      <c r="D21" s="61">
        <v>0.08</v>
      </c>
      <c r="E21" s="61">
        <v>7.82</v>
      </c>
      <c r="F21" s="61">
        <v>0.06</v>
      </c>
      <c r="G21" s="61">
        <v>73.3</v>
      </c>
      <c r="H21" s="53"/>
      <c r="I21" s="40" t="s">
        <v>6</v>
      </c>
      <c r="J21" s="45">
        <v>50</v>
      </c>
      <c r="K21" s="45">
        <v>3.8</v>
      </c>
      <c r="L21" s="45">
        <v>0.3</v>
      </c>
      <c r="M21" s="45">
        <v>20.7</v>
      </c>
      <c r="N21" s="45">
        <v>117</v>
      </c>
    </row>
    <row r="22" spans="2:14" s="15" customFormat="1" ht="15.75" x14ac:dyDescent="0.25">
      <c r="B22" s="34"/>
      <c r="C22" s="62"/>
      <c r="D22" s="62"/>
      <c r="E22" s="62"/>
      <c r="F22" s="62"/>
      <c r="G22" s="62"/>
      <c r="H22" s="53"/>
      <c r="I22" s="40" t="s">
        <v>12</v>
      </c>
      <c r="J22" s="63">
        <v>60</v>
      </c>
      <c r="K22" s="63">
        <v>1.92</v>
      </c>
      <c r="L22" s="63">
        <v>0.12</v>
      </c>
      <c r="M22" s="63">
        <v>3.96</v>
      </c>
      <c r="N22" s="63">
        <v>24</v>
      </c>
    </row>
    <row r="23" spans="2:14" s="15" customFormat="1" ht="15.75" x14ac:dyDescent="0.25">
      <c r="B23" s="34" t="s">
        <v>13</v>
      </c>
      <c r="C23" s="42">
        <f>SUM(C18:C22)+170</f>
        <v>430</v>
      </c>
      <c r="D23" s="42">
        <v>42.18</v>
      </c>
      <c r="E23" s="42">
        <f>SUM(E18:E22)</f>
        <v>20.22</v>
      </c>
      <c r="F23" s="42">
        <f>SUM(F18:F22)</f>
        <v>71.260000000000005</v>
      </c>
      <c r="G23" s="42">
        <f>SUM(G18:G22)</f>
        <v>498.3</v>
      </c>
      <c r="H23" s="54"/>
      <c r="I23" s="34" t="s">
        <v>13</v>
      </c>
      <c r="J23" s="42">
        <f>SUM(J18:J22)</f>
        <v>590</v>
      </c>
      <c r="K23" s="42">
        <f t="shared" ref="K23:N23" si="0">SUM(K18:K22)</f>
        <v>25.186</v>
      </c>
      <c r="L23" s="42">
        <f t="shared" si="0"/>
        <v>23.158999999999999</v>
      </c>
      <c r="M23" s="42">
        <f t="shared" si="0"/>
        <v>122.42099999999999</v>
      </c>
      <c r="N23" s="42">
        <f t="shared" si="0"/>
        <v>821.89</v>
      </c>
    </row>
    <row r="24" spans="2:14" s="15" customFormat="1" ht="15.75" x14ac:dyDescent="0.25">
      <c r="B24" s="34"/>
      <c r="C24" s="46"/>
      <c r="D24" s="46"/>
      <c r="E24" s="46"/>
      <c r="F24" s="46"/>
      <c r="G24" s="46"/>
      <c r="H24" s="53"/>
      <c r="I24" s="34"/>
      <c r="J24" s="46"/>
      <c r="K24" s="46"/>
      <c r="L24" s="46"/>
      <c r="M24" s="46"/>
      <c r="N24" s="46"/>
    </row>
    <row r="25" spans="2:14" s="24" customFormat="1" ht="15.75" x14ac:dyDescent="0.25">
      <c r="B25" s="82" t="s">
        <v>17</v>
      </c>
      <c r="C25" s="82"/>
      <c r="D25" s="82"/>
      <c r="E25" s="82"/>
      <c r="F25" s="82"/>
      <c r="G25" s="82"/>
      <c r="H25" s="55"/>
      <c r="I25" s="82" t="s">
        <v>29</v>
      </c>
      <c r="J25" s="82"/>
      <c r="K25" s="82"/>
      <c r="L25" s="82"/>
      <c r="M25" s="82"/>
      <c r="N25" s="82"/>
    </row>
    <row r="26" spans="2:14" s="15" customFormat="1" ht="63" x14ac:dyDescent="0.25">
      <c r="B26" s="45" t="s">
        <v>0</v>
      </c>
      <c r="C26" s="45" t="s">
        <v>1</v>
      </c>
      <c r="D26" s="83" t="s">
        <v>2</v>
      </c>
      <c r="E26" s="83"/>
      <c r="F26" s="83"/>
      <c r="G26" s="45" t="s">
        <v>3</v>
      </c>
      <c r="H26" s="52"/>
      <c r="I26" s="45" t="s">
        <v>0</v>
      </c>
      <c r="J26" s="45" t="s">
        <v>1</v>
      </c>
      <c r="K26" s="83" t="s">
        <v>2</v>
      </c>
      <c r="L26" s="83"/>
      <c r="M26" s="83"/>
      <c r="N26" s="45" t="s">
        <v>3</v>
      </c>
    </row>
    <row r="27" spans="2:14" s="15" customFormat="1" ht="15.75" x14ac:dyDescent="0.25">
      <c r="B27" s="34"/>
      <c r="C27" s="45"/>
      <c r="D27" s="46" t="s">
        <v>5</v>
      </c>
      <c r="E27" s="46" t="s">
        <v>4</v>
      </c>
      <c r="F27" s="46" t="s">
        <v>53</v>
      </c>
      <c r="G27" s="46"/>
      <c r="H27" s="49"/>
      <c r="I27" s="34"/>
      <c r="J27" s="45"/>
      <c r="K27" s="46" t="s">
        <v>5</v>
      </c>
      <c r="L27" s="46" t="s">
        <v>4</v>
      </c>
      <c r="M27" s="46" t="s">
        <v>53</v>
      </c>
      <c r="N27" s="46"/>
    </row>
    <row r="28" spans="2:14" s="15" customFormat="1" ht="21.75" hidden="1" customHeight="1" x14ac:dyDescent="0.25">
      <c r="B28" s="34"/>
      <c r="C28" s="46"/>
      <c r="D28" s="46"/>
      <c r="E28" s="46"/>
      <c r="F28" s="46"/>
      <c r="G28" s="46"/>
      <c r="H28" s="53"/>
      <c r="I28" s="34"/>
      <c r="J28" s="46"/>
      <c r="K28" s="46"/>
      <c r="L28" s="46"/>
      <c r="M28" s="46"/>
      <c r="N28" s="46"/>
    </row>
    <row r="29" spans="2:14" s="15" customFormat="1" ht="15.75" hidden="1" x14ac:dyDescent="0.25">
      <c r="B29" s="50"/>
      <c r="C29" s="46"/>
      <c r="D29" s="46"/>
      <c r="E29" s="46"/>
      <c r="F29" s="46"/>
      <c r="G29" s="46"/>
      <c r="H29" s="53"/>
      <c r="I29" s="34"/>
      <c r="J29" s="46"/>
      <c r="K29" s="46"/>
      <c r="L29" s="46"/>
      <c r="M29" s="46"/>
      <c r="N29" s="46"/>
    </row>
    <row r="30" spans="2:14" s="15" customFormat="1" ht="47.25" x14ac:dyDescent="0.25">
      <c r="B30" s="40" t="s">
        <v>61</v>
      </c>
      <c r="C30" s="46">
        <v>265</v>
      </c>
      <c r="D30" s="46">
        <v>8.2810000000000006</v>
      </c>
      <c r="E30" s="46">
        <v>9.0180000000000007</v>
      </c>
      <c r="F30" s="46">
        <v>38.558999999999997</v>
      </c>
      <c r="G30" s="46">
        <v>269.33</v>
      </c>
      <c r="H30" s="53"/>
      <c r="I30" s="40" t="s">
        <v>62</v>
      </c>
      <c r="J30" s="46">
        <v>265</v>
      </c>
      <c r="K30" s="46">
        <v>6.3</v>
      </c>
      <c r="L30" s="46">
        <v>7.09</v>
      </c>
      <c r="M30" s="46">
        <v>44.8</v>
      </c>
      <c r="N30" s="46">
        <v>269</v>
      </c>
    </row>
    <row r="31" spans="2:14" s="15" customFormat="1" ht="15.75" x14ac:dyDescent="0.25">
      <c r="B31" s="43" t="s">
        <v>18</v>
      </c>
      <c r="C31" s="45">
        <v>200</v>
      </c>
      <c r="D31" s="45">
        <v>1.33</v>
      </c>
      <c r="E31" s="45">
        <v>1.5</v>
      </c>
      <c r="F31" s="45">
        <v>12.77</v>
      </c>
      <c r="G31" s="46">
        <v>149.1</v>
      </c>
      <c r="H31" s="54"/>
      <c r="I31" s="43" t="s">
        <v>16</v>
      </c>
      <c r="J31" s="45">
        <v>200</v>
      </c>
      <c r="K31" s="45">
        <v>0</v>
      </c>
      <c r="L31" s="45">
        <v>0</v>
      </c>
      <c r="M31" s="45">
        <v>14</v>
      </c>
      <c r="N31" s="45">
        <v>56</v>
      </c>
    </row>
    <row r="32" spans="2:14" s="15" customFormat="1" ht="15.75" x14ac:dyDescent="0.25">
      <c r="B32" s="43" t="s">
        <v>6</v>
      </c>
      <c r="C32" s="45">
        <v>25</v>
      </c>
      <c r="D32" s="45">
        <v>1.9</v>
      </c>
      <c r="E32" s="45">
        <v>0.15</v>
      </c>
      <c r="F32" s="45">
        <v>10.35</v>
      </c>
      <c r="G32" s="46">
        <v>58.5</v>
      </c>
      <c r="H32" s="53"/>
      <c r="I32" s="40" t="s">
        <v>6</v>
      </c>
      <c r="J32" s="45">
        <v>25</v>
      </c>
      <c r="K32" s="45">
        <v>1.9</v>
      </c>
      <c r="L32" s="45">
        <v>0.15</v>
      </c>
      <c r="M32" s="45">
        <v>10.35</v>
      </c>
      <c r="N32" s="46">
        <v>58.5</v>
      </c>
    </row>
    <row r="33" spans="2:14" s="15" customFormat="1" ht="15.75" x14ac:dyDescent="0.25">
      <c r="B33" s="40" t="s">
        <v>7</v>
      </c>
      <c r="C33" s="45">
        <v>10</v>
      </c>
      <c r="D33" s="45">
        <v>0.08</v>
      </c>
      <c r="E33" s="45">
        <v>7.82</v>
      </c>
      <c r="F33" s="45">
        <v>0.06</v>
      </c>
      <c r="G33" s="45">
        <v>73.3</v>
      </c>
      <c r="H33" s="54"/>
      <c r="I33" s="43" t="s">
        <v>36</v>
      </c>
      <c r="J33" s="45">
        <v>15</v>
      </c>
      <c r="K33" s="45">
        <v>3.8</v>
      </c>
      <c r="L33" s="45">
        <v>4.8</v>
      </c>
      <c r="M33" s="45">
        <v>0</v>
      </c>
      <c r="N33" s="46">
        <v>60</v>
      </c>
    </row>
    <row r="34" spans="2:14" s="15" customFormat="1" ht="15.75" x14ac:dyDescent="0.25">
      <c r="B34" s="34"/>
      <c r="C34" s="46"/>
      <c r="D34" s="46"/>
      <c r="E34" s="46"/>
      <c r="F34" s="46"/>
      <c r="G34" s="46"/>
      <c r="H34" s="53"/>
      <c r="I34" s="34"/>
      <c r="J34" s="46"/>
      <c r="K34" s="46"/>
      <c r="L34" s="46"/>
      <c r="M34" s="46"/>
      <c r="N34" s="46"/>
    </row>
    <row r="35" spans="2:14" s="15" customFormat="1" ht="15.75" x14ac:dyDescent="0.25">
      <c r="B35" s="34" t="s">
        <v>13</v>
      </c>
      <c r="C35" s="46">
        <f>SUM(C30:C34)</f>
        <v>500</v>
      </c>
      <c r="D35" s="46">
        <v>12.646000000000001</v>
      </c>
      <c r="E35" s="46">
        <v>20.340000000000003</v>
      </c>
      <c r="F35" s="46">
        <v>66.75800000000001</v>
      </c>
      <c r="G35" s="46">
        <v>449.39500000000004</v>
      </c>
      <c r="H35" s="53"/>
      <c r="I35" s="34" t="s">
        <v>13</v>
      </c>
      <c r="J35" s="42">
        <f>SUM(J30:J34)</f>
        <v>505</v>
      </c>
      <c r="K35" s="42">
        <f>SUM(K30:K34)</f>
        <v>12</v>
      </c>
      <c r="L35" s="42">
        <f>SUM(L30:L34)</f>
        <v>12.04</v>
      </c>
      <c r="M35" s="42">
        <f>SUM(M30:M34)</f>
        <v>69.149999999999991</v>
      </c>
      <c r="N35" s="42">
        <f>SUM(N30:N34)</f>
        <v>443.5</v>
      </c>
    </row>
    <row r="36" spans="2:14" s="15" customFormat="1" ht="15.75" x14ac:dyDescent="0.25">
      <c r="B36" s="34"/>
      <c r="C36" s="46"/>
      <c r="D36" s="46"/>
      <c r="E36" s="46"/>
      <c r="F36" s="46"/>
      <c r="G36" s="46"/>
      <c r="H36" s="53"/>
      <c r="I36" s="34"/>
      <c r="J36" s="46"/>
      <c r="K36" s="46"/>
      <c r="L36" s="46"/>
      <c r="M36" s="46"/>
      <c r="N36" s="46"/>
    </row>
    <row r="37" spans="2:14" s="24" customFormat="1" ht="15.75" x14ac:dyDescent="0.25">
      <c r="B37" s="82" t="s">
        <v>19</v>
      </c>
      <c r="C37" s="82"/>
      <c r="D37" s="82"/>
      <c r="E37" s="82"/>
      <c r="F37" s="82"/>
      <c r="G37" s="82"/>
      <c r="H37" s="55"/>
      <c r="I37" s="82" t="s">
        <v>31</v>
      </c>
      <c r="J37" s="82"/>
      <c r="K37" s="82"/>
      <c r="L37" s="82"/>
      <c r="M37" s="82"/>
      <c r="N37" s="82"/>
    </row>
    <row r="38" spans="2:14" s="15" customFormat="1" ht="63" x14ac:dyDescent="0.25">
      <c r="B38" s="45" t="s">
        <v>0</v>
      </c>
      <c r="C38" s="45" t="s">
        <v>1</v>
      </c>
      <c r="D38" s="83" t="s">
        <v>2</v>
      </c>
      <c r="E38" s="83"/>
      <c r="F38" s="83"/>
      <c r="G38" s="45" t="s">
        <v>3</v>
      </c>
      <c r="H38" s="52"/>
      <c r="I38" s="45" t="s">
        <v>0</v>
      </c>
      <c r="J38" s="45" t="s">
        <v>1</v>
      </c>
      <c r="K38" s="83" t="s">
        <v>2</v>
      </c>
      <c r="L38" s="83"/>
      <c r="M38" s="83"/>
      <c r="N38" s="45" t="s">
        <v>3</v>
      </c>
    </row>
    <row r="39" spans="2:14" s="15" customFormat="1" ht="15.75" x14ac:dyDescent="0.25">
      <c r="B39" s="34"/>
      <c r="C39" s="45"/>
      <c r="D39" s="46" t="s">
        <v>5</v>
      </c>
      <c r="E39" s="46" t="s">
        <v>4</v>
      </c>
      <c r="F39" s="46" t="s">
        <v>53</v>
      </c>
      <c r="G39" s="46"/>
      <c r="H39" s="49"/>
      <c r="I39" s="34"/>
      <c r="J39" s="45"/>
      <c r="K39" s="46" t="s">
        <v>5</v>
      </c>
      <c r="L39" s="46" t="s">
        <v>4</v>
      </c>
      <c r="M39" s="46" t="s">
        <v>53</v>
      </c>
      <c r="N39" s="46"/>
    </row>
    <row r="40" spans="2:14" s="15" customFormat="1" ht="0.75" customHeight="1" x14ac:dyDescent="0.25">
      <c r="B40" s="34"/>
      <c r="C40" s="46"/>
      <c r="D40" s="46"/>
      <c r="E40" s="46"/>
      <c r="F40" s="46"/>
      <c r="G40" s="46"/>
      <c r="H40" s="53"/>
      <c r="I40" s="34"/>
      <c r="J40" s="46"/>
      <c r="K40" s="46"/>
      <c r="L40" s="46"/>
      <c r="M40" s="46"/>
      <c r="N40" s="46"/>
    </row>
    <row r="41" spans="2:14" s="15" customFormat="1" ht="17.25" customHeight="1" x14ac:dyDescent="0.25">
      <c r="B41" s="34"/>
      <c r="C41" s="46"/>
      <c r="D41" s="46"/>
      <c r="E41" s="46"/>
      <c r="F41" s="46"/>
      <c r="G41" s="46"/>
      <c r="H41" s="53"/>
      <c r="I41" s="43" t="s">
        <v>11</v>
      </c>
      <c r="J41" s="59">
        <v>150</v>
      </c>
      <c r="K41" s="59">
        <v>11.02</v>
      </c>
      <c r="L41" s="59">
        <v>22.73</v>
      </c>
      <c r="M41" s="59">
        <v>2.29</v>
      </c>
      <c r="N41" s="59">
        <v>263.86</v>
      </c>
    </row>
    <row r="42" spans="2:14" s="15" customFormat="1" ht="15.75" x14ac:dyDescent="0.25">
      <c r="B42" s="43" t="s">
        <v>38</v>
      </c>
      <c r="C42" s="13">
        <v>86</v>
      </c>
      <c r="D42" s="46">
        <v>18.399999999999999</v>
      </c>
      <c r="E42" s="46">
        <v>17.8</v>
      </c>
      <c r="F42" s="46">
        <v>11.05</v>
      </c>
      <c r="G42" s="46">
        <v>279</v>
      </c>
      <c r="H42" s="55"/>
      <c r="I42" s="40" t="s">
        <v>49</v>
      </c>
      <c r="J42" s="45">
        <v>100</v>
      </c>
      <c r="K42" s="45">
        <v>0.5</v>
      </c>
      <c r="L42" s="45">
        <v>2</v>
      </c>
      <c r="M42" s="45">
        <v>3.25</v>
      </c>
      <c r="N42" s="46">
        <v>32.799999999999997</v>
      </c>
    </row>
    <row r="43" spans="2:14" s="15" customFormat="1" ht="15.75" x14ac:dyDescent="0.25">
      <c r="B43" s="40" t="s">
        <v>9</v>
      </c>
      <c r="C43" s="45">
        <v>150</v>
      </c>
      <c r="D43" s="45">
        <v>5.8</v>
      </c>
      <c r="E43" s="45">
        <v>5.7</v>
      </c>
      <c r="F43" s="45">
        <v>34</v>
      </c>
      <c r="G43" s="45">
        <v>210</v>
      </c>
      <c r="H43" s="53"/>
      <c r="I43" s="43" t="s">
        <v>37</v>
      </c>
      <c r="J43" s="45">
        <v>200</v>
      </c>
      <c r="K43" s="45">
        <v>1.33</v>
      </c>
      <c r="L43" s="45">
        <v>1.5</v>
      </c>
      <c r="M43" s="45">
        <v>12.77</v>
      </c>
      <c r="N43" s="46">
        <v>149.1</v>
      </c>
    </row>
    <row r="44" spans="2:14" s="15" customFormat="1" ht="15.75" x14ac:dyDescent="0.25">
      <c r="B44" s="40" t="s">
        <v>60</v>
      </c>
      <c r="C44" s="45">
        <v>200</v>
      </c>
      <c r="D44" s="45">
        <v>1.33</v>
      </c>
      <c r="E44" s="45">
        <v>1.5</v>
      </c>
      <c r="F44" s="45">
        <v>12.77</v>
      </c>
      <c r="G44" s="46">
        <v>149.1</v>
      </c>
      <c r="H44" s="53"/>
      <c r="I44" s="43" t="s">
        <v>6</v>
      </c>
      <c r="J44" s="45">
        <v>25</v>
      </c>
      <c r="K44" s="45">
        <v>1.9</v>
      </c>
      <c r="L44" s="45">
        <v>0.15</v>
      </c>
      <c r="M44" s="45">
        <v>10.35</v>
      </c>
      <c r="N44" s="46">
        <v>58.5</v>
      </c>
    </row>
    <row r="45" spans="2:14" s="15" customFormat="1" ht="15.75" x14ac:dyDescent="0.25">
      <c r="B45" s="43" t="s">
        <v>6</v>
      </c>
      <c r="C45" s="45">
        <v>50</v>
      </c>
      <c r="D45" s="45">
        <v>3.8</v>
      </c>
      <c r="E45" s="45">
        <v>0.3</v>
      </c>
      <c r="F45" s="45">
        <v>20.7</v>
      </c>
      <c r="G45" s="45">
        <v>117</v>
      </c>
      <c r="H45" s="53"/>
      <c r="I45" s="34"/>
      <c r="J45" s="46"/>
      <c r="K45" s="46"/>
      <c r="L45" s="46"/>
      <c r="M45" s="46"/>
      <c r="N45" s="46"/>
    </row>
    <row r="46" spans="2:14" s="15" customFormat="1" ht="15.75" x14ac:dyDescent="0.25">
      <c r="B46" s="40" t="s">
        <v>47</v>
      </c>
      <c r="C46" s="62">
        <v>75</v>
      </c>
      <c r="D46" s="62">
        <v>0.6</v>
      </c>
      <c r="E46" s="62">
        <v>0</v>
      </c>
      <c r="F46" s="62">
        <v>1.3</v>
      </c>
      <c r="G46" s="62">
        <v>9.8000000000000007</v>
      </c>
      <c r="H46" s="53"/>
      <c r="I46" s="34" t="s">
        <v>13</v>
      </c>
      <c r="J46" s="42">
        <f>SUM(J41:J45)</f>
        <v>475</v>
      </c>
      <c r="K46" s="42">
        <f>SUM(K41:K45)</f>
        <v>14.75</v>
      </c>
      <c r="L46" s="42">
        <f>SUM(L41:L45)</f>
        <v>26.38</v>
      </c>
      <c r="M46" s="42">
        <f>SUM(M41:M45)</f>
        <v>28.659999999999997</v>
      </c>
      <c r="N46" s="42">
        <f>SUM(N41:N45)</f>
        <v>504.26</v>
      </c>
    </row>
    <row r="47" spans="2:14" s="15" customFormat="1" ht="15.75" x14ac:dyDescent="0.25">
      <c r="B47" s="40" t="s">
        <v>8</v>
      </c>
      <c r="C47" s="45">
        <v>15</v>
      </c>
      <c r="D47" s="45">
        <v>3.8</v>
      </c>
      <c r="E47" s="45">
        <v>4.8</v>
      </c>
      <c r="F47" s="45">
        <v>0</v>
      </c>
      <c r="G47" s="46">
        <v>60</v>
      </c>
      <c r="H47" s="53"/>
      <c r="I47" s="34"/>
      <c r="J47" s="46"/>
      <c r="K47" s="46"/>
      <c r="L47" s="46"/>
      <c r="M47" s="46"/>
      <c r="N47" s="46"/>
    </row>
    <row r="48" spans="2:14" s="15" customFormat="1" ht="15.75" x14ac:dyDescent="0.25">
      <c r="B48" s="34" t="s">
        <v>13</v>
      </c>
      <c r="C48" s="46">
        <f>SUM(C42:C47)</f>
        <v>576</v>
      </c>
      <c r="D48" s="46">
        <v>23.332000000000001</v>
      </c>
      <c r="E48" s="46">
        <v>17.414999999999999</v>
      </c>
      <c r="F48" s="46">
        <v>75.42</v>
      </c>
      <c r="G48" s="46">
        <v>574.93000000000006</v>
      </c>
      <c r="H48" s="53"/>
      <c r="I48" s="34"/>
      <c r="J48" s="46"/>
      <c r="K48" s="46"/>
      <c r="L48" s="46"/>
      <c r="M48" s="46"/>
      <c r="N48" s="46"/>
    </row>
    <row r="49" spans="2:14" s="24" customFormat="1" ht="26.25" customHeight="1" x14ac:dyDescent="0.25">
      <c r="B49" s="82" t="s">
        <v>21</v>
      </c>
      <c r="C49" s="82"/>
      <c r="D49" s="82"/>
      <c r="E49" s="82"/>
      <c r="F49" s="82"/>
      <c r="G49" s="82"/>
      <c r="H49" s="55"/>
      <c r="I49" s="82" t="s">
        <v>33</v>
      </c>
      <c r="J49" s="82"/>
      <c r="K49" s="82"/>
      <c r="L49" s="82"/>
      <c r="M49" s="82"/>
      <c r="N49" s="82"/>
    </row>
    <row r="50" spans="2:14" s="15" customFormat="1" ht="63" x14ac:dyDescent="0.25">
      <c r="B50" s="45" t="s">
        <v>0</v>
      </c>
      <c r="C50" s="45" t="s">
        <v>1</v>
      </c>
      <c r="D50" s="83" t="s">
        <v>2</v>
      </c>
      <c r="E50" s="83"/>
      <c r="F50" s="83"/>
      <c r="G50" s="45" t="s">
        <v>3</v>
      </c>
      <c r="H50" s="52"/>
      <c r="I50" s="45" t="s">
        <v>0</v>
      </c>
      <c r="J50" s="45" t="s">
        <v>1</v>
      </c>
      <c r="K50" s="83" t="s">
        <v>2</v>
      </c>
      <c r="L50" s="83"/>
      <c r="M50" s="83"/>
      <c r="N50" s="45" t="s">
        <v>3</v>
      </c>
    </row>
    <row r="51" spans="2:14" s="15" customFormat="1" ht="15.75" x14ac:dyDescent="0.25">
      <c r="B51" s="34"/>
      <c r="C51" s="45"/>
      <c r="D51" s="46" t="s">
        <v>5</v>
      </c>
      <c r="E51" s="46" t="s">
        <v>4</v>
      </c>
      <c r="F51" s="46" t="s">
        <v>53</v>
      </c>
      <c r="G51" s="46"/>
      <c r="H51" s="49"/>
      <c r="I51" s="34"/>
      <c r="J51" s="45"/>
      <c r="K51" s="46" t="s">
        <v>5</v>
      </c>
      <c r="L51" s="46" t="s">
        <v>4</v>
      </c>
      <c r="M51" s="46" t="s">
        <v>53</v>
      </c>
      <c r="N51" s="46"/>
    </row>
    <row r="52" spans="2:14" s="15" customFormat="1" ht="1.5" customHeight="1" x14ac:dyDescent="0.25">
      <c r="B52" s="34"/>
      <c r="C52" s="46"/>
      <c r="D52" s="46"/>
      <c r="E52" s="46"/>
      <c r="F52" s="46"/>
      <c r="G52" s="46"/>
      <c r="H52" s="53"/>
      <c r="I52" s="34"/>
      <c r="J52" s="46"/>
      <c r="K52" s="46"/>
      <c r="L52" s="46"/>
      <c r="M52" s="46"/>
      <c r="N52" s="46"/>
    </row>
    <row r="53" spans="2:14" s="15" customFormat="1" ht="31.5" x14ac:dyDescent="0.25">
      <c r="B53" s="40" t="s">
        <v>22</v>
      </c>
      <c r="C53" s="30">
        <v>80</v>
      </c>
      <c r="D53" s="45">
        <v>10.5</v>
      </c>
      <c r="E53" s="45">
        <v>17.8</v>
      </c>
      <c r="F53" s="45">
        <v>1.2</v>
      </c>
      <c r="G53" s="45">
        <v>205</v>
      </c>
      <c r="H53" s="53"/>
      <c r="I53" s="43" t="s">
        <v>63</v>
      </c>
      <c r="J53" s="13">
        <v>78</v>
      </c>
      <c r="K53" s="46">
        <v>14.8</v>
      </c>
      <c r="L53" s="46">
        <v>5.4</v>
      </c>
      <c r="M53" s="46">
        <v>15.5</v>
      </c>
      <c r="N53" s="46">
        <v>165</v>
      </c>
    </row>
    <row r="54" spans="2:14" s="15" customFormat="1" ht="15.75" x14ac:dyDescent="0.25">
      <c r="B54" s="40" t="s">
        <v>54</v>
      </c>
      <c r="C54" s="45">
        <v>150</v>
      </c>
      <c r="D54" s="45">
        <v>4.5</v>
      </c>
      <c r="E54" s="45">
        <v>5.0999999999999996</v>
      </c>
      <c r="F54" s="45">
        <v>21.9</v>
      </c>
      <c r="G54" s="45">
        <v>151</v>
      </c>
      <c r="H54" s="53"/>
      <c r="I54" s="40" t="s">
        <v>41</v>
      </c>
      <c r="J54" s="45">
        <v>150</v>
      </c>
      <c r="K54" s="45">
        <v>3.5</v>
      </c>
      <c r="L54" s="45">
        <v>4.5</v>
      </c>
      <c r="M54" s="45">
        <v>23.7</v>
      </c>
      <c r="N54" s="46">
        <v>253.06</v>
      </c>
    </row>
    <row r="55" spans="2:14" s="15" customFormat="1" ht="15.75" x14ac:dyDescent="0.25">
      <c r="B55" s="43" t="s">
        <v>6</v>
      </c>
      <c r="C55" s="45">
        <v>50</v>
      </c>
      <c r="D55" s="45">
        <v>3.8</v>
      </c>
      <c r="E55" s="45">
        <v>0.3</v>
      </c>
      <c r="F55" s="45">
        <v>20.7</v>
      </c>
      <c r="G55" s="45">
        <v>117</v>
      </c>
      <c r="H55" s="54"/>
      <c r="I55" s="40" t="s">
        <v>47</v>
      </c>
      <c r="J55" s="64">
        <v>75</v>
      </c>
      <c r="K55" s="64">
        <v>0.6</v>
      </c>
      <c r="L55" s="64">
        <v>0</v>
      </c>
      <c r="M55" s="64">
        <v>1.3</v>
      </c>
      <c r="N55" s="64">
        <v>9.8000000000000007</v>
      </c>
    </row>
    <row r="56" spans="2:14" s="15" customFormat="1" ht="15.75" x14ac:dyDescent="0.25">
      <c r="B56" s="43" t="s">
        <v>16</v>
      </c>
      <c r="C56" s="45">
        <v>200</v>
      </c>
      <c r="D56" s="45">
        <v>0</v>
      </c>
      <c r="E56" s="45">
        <v>0</v>
      </c>
      <c r="F56" s="45">
        <v>14</v>
      </c>
      <c r="G56" s="45">
        <v>56</v>
      </c>
      <c r="H56" s="53"/>
      <c r="I56" s="43" t="s">
        <v>6</v>
      </c>
      <c r="J56" s="45">
        <v>25</v>
      </c>
      <c r="K56" s="45">
        <v>1.9</v>
      </c>
      <c r="L56" s="45">
        <v>0.15</v>
      </c>
      <c r="M56" s="45">
        <v>10.35</v>
      </c>
      <c r="N56" s="46">
        <v>58.5</v>
      </c>
    </row>
    <row r="57" spans="2:14" s="15" customFormat="1" ht="15.75" x14ac:dyDescent="0.25">
      <c r="B57" s="40" t="s">
        <v>47</v>
      </c>
      <c r="C57" s="62">
        <v>75</v>
      </c>
      <c r="D57" s="62">
        <v>0.6</v>
      </c>
      <c r="E57" s="62">
        <v>0</v>
      </c>
      <c r="F57" s="62">
        <v>1.3</v>
      </c>
      <c r="G57" s="62">
        <v>9.8000000000000007</v>
      </c>
      <c r="H57" s="53"/>
      <c r="I57" s="43" t="s">
        <v>16</v>
      </c>
      <c r="J57" s="45">
        <v>200</v>
      </c>
      <c r="K57" s="45">
        <v>0</v>
      </c>
      <c r="L57" s="45">
        <v>0</v>
      </c>
      <c r="M57" s="45">
        <v>14</v>
      </c>
      <c r="N57" s="45">
        <v>56</v>
      </c>
    </row>
    <row r="58" spans="2:14" s="15" customFormat="1" ht="15.75" x14ac:dyDescent="0.25">
      <c r="B58" s="34"/>
      <c r="C58" s="46"/>
      <c r="D58" s="46"/>
      <c r="E58" s="46"/>
      <c r="F58" s="46"/>
      <c r="G58" s="46"/>
      <c r="H58" s="53"/>
      <c r="I58" s="34"/>
      <c r="J58" s="46"/>
      <c r="K58" s="46"/>
      <c r="L58" s="46"/>
      <c r="M58" s="46"/>
      <c r="N58" s="46"/>
    </row>
    <row r="59" spans="2:14" s="15" customFormat="1" ht="15.75" x14ac:dyDescent="0.25">
      <c r="B59" s="34" t="s">
        <v>13</v>
      </c>
      <c r="C59" s="42">
        <f>SUM(C53:C58)</f>
        <v>555</v>
      </c>
      <c r="D59" s="42">
        <f>SUM(D53:D58)</f>
        <v>19.400000000000002</v>
      </c>
      <c r="E59" s="42">
        <f>SUM(E53:E58)</f>
        <v>23.2</v>
      </c>
      <c r="F59" s="42">
        <f>SUM(F53:F58)</f>
        <v>59.099999999999994</v>
      </c>
      <c r="G59" s="42">
        <f>SUM(G53:G58)</f>
        <v>538.79999999999995</v>
      </c>
      <c r="H59" s="18"/>
      <c r="I59" s="19" t="s">
        <v>13</v>
      </c>
      <c r="J59" s="44">
        <f>SUM(J53:J58)</f>
        <v>528</v>
      </c>
      <c r="K59" s="44">
        <f>SUM(K53:K58)</f>
        <v>20.8</v>
      </c>
      <c r="L59" s="44">
        <f>SUM(L53:L58)</f>
        <v>10.050000000000001</v>
      </c>
      <c r="M59" s="44">
        <f>SUM(M53:M58)</f>
        <v>64.849999999999994</v>
      </c>
      <c r="N59" s="44">
        <f>SUM(N53:N58)</f>
        <v>542.36</v>
      </c>
    </row>
    <row r="60" spans="2:14" s="15" customFormat="1" x14ac:dyDescent="0.25">
      <c r="C60" s="28"/>
      <c r="D60" s="28"/>
      <c r="E60" s="28"/>
      <c r="F60" s="28"/>
      <c r="G60" s="28"/>
      <c r="H60" s="56"/>
      <c r="I60" s="18"/>
      <c r="J60" s="29"/>
      <c r="K60" s="28"/>
      <c r="L60" s="28"/>
      <c r="M60" s="28"/>
      <c r="N60" s="28"/>
    </row>
    <row r="61" spans="2:14" s="15" customFormat="1" x14ac:dyDescent="0.25">
      <c r="B61" s="12"/>
      <c r="C61" s="4"/>
      <c r="D61" s="4"/>
      <c r="E61" s="4"/>
      <c r="F61" s="4"/>
      <c r="G61" s="4"/>
      <c r="H61" s="56"/>
      <c r="J61" s="28"/>
      <c r="K61" s="28"/>
      <c r="L61" s="28"/>
      <c r="M61" s="28"/>
      <c r="N61" s="28"/>
    </row>
    <row r="62" spans="2:14" s="15" customFormat="1" x14ac:dyDescent="0.25">
      <c r="B62" s="12"/>
      <c r="C62" s="4"/>
      <c r="D62" s="4"/>
      <c r="E62" s="4"/>
      <c r="F62" s="4"/>
      <c r="G62" s="4"/>
      <c r="H62" s="56"/>
      <c r="J62" s="28"/>
      <c r="K62" s="28"/>
      <c r="L62" s="28"/>
      <c r="M62" s="28"/>
      <c r="N62" s="28"/>
    </row>
    <row r="63" spans="2:14" s="15" customFormat="1" x14ac:dyDescent="0.25">
      <c r="B63" s="12"/>
      <c r="C63" s="4"/>
      <c r="D63" s="4"/>
      <c r="E63" s="4"/>
      <c r="F63" s="4"/>
      <c r="G63" s="4"/>
      <c r="H63" s="57"/>
      <c r="J63" s="28"/>
      <c r="K63" s="28"/>
      <c r="L63" s="28"/>
      <c r="M63" s="28"/>
      <c r="N63" s="28"/>
    </row>
  </sheetData>
  <mergeCells count="21">
    <mergeCell ref="K3:M3"/>
    <mergeCell ref="I14:N14"/>
    <mergeCell ref="K15:M15"/>
    <mergeCell ref="I25:N25"/>
    <mergeCell ref="K26:M26"/>
    <mergeCell ref="I49:N49"/>
    <mergeCell ref="K50:M50"/>
    <mergeCell ref="A1:N1"/>
    <mergeCell ref="D50:F50"/>
    <mergeCell ref="D15:F15"/>
    <mergeCell ref="B25:G25"/>
    <mergeCell ref="D26:F26"/>
    <mergeCell ref="B37:G37"/>
    <mergeCell ref="D38:F38"/>
    <mergeCell ref="I37:N37"/>
    <mergeCell ref="K38:M38"/>
    <mergeCell ref="B49:G49"/>
    <mergeCell ref="B2:G2"/>
    <mergeCell ref="D3:F3"/>
    <mergeCell ref="B14:G14"/>
    <mergeCell ref="I2:N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49" workbookViewId="0">
      <selection activeCell="D10" sqref="D10"/>
    </sheetView>
  </sheetViews>
  <sheetFormatPr defaultRowHeight="15" x14ac:dyDescent="0.25"/>
  <cols>
    <col min="1" max="1" width="3.140625" customWidth="1"/>
    <col min="2" max="2" width="30.140625" customWidth="1"/>
    <col min="3" max="3" width="10.85546875" style="4" customWidth="1"/>
    <col min="4" max="5" width="9.140625" style="4"/>
    <col min="6" max="6" width="9.5703125" style="4" customWidth="1"/>
    <col min="7" max="7" width="10.42578125" style="4" customWidth="1"/>
    <col min="8" max="8" width="5" customWidth="1"/>
    <col min="9" max="9" width="4.5703125" customWidth="1"/>
    <col min="10" max="10" width="30" customWidth="1"/>
    <col min="11" max="11" width="12.42578125" style="4" customWidth="1"/>
    <col min="12" max="14" width="9.140625" style="4"/>
    <col min="15" max="15" width="10.5703125" style="4" customWidth="1"/>
  </cols>
  <sheetData>
    <row r="1" spans="2:15" ht="18.75" x14ac:dyDescent="0.3">
      <c r="B1" s="85" t="s">
        <v>51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2:15" s="25" customFormat="1" ht="30.75" customHeight="1" x14ac:dyDescent="0.25">
      <c r="B2" s="86" t="s">
        <v>14</v>
      </c>
      <c r="C2" s="86"/>
      <c r="D2" s="86"/>
      <c r="E2" s="86"/>
      <c r="F2" s="86"/>
      <c r="G2" s="86"/>
      <c r="J2" s="82" t="s">
        <v>23</v>
      </c>
      <c r="K2" s="82"/>
      <c r="L2" s="82"/>
      <c r="M2" s="82"/>
      <c r="N2" s="82"/>
      <c r="O2" s="82"/>
    </row>
    <row r="3" spans="2:15" s="23" customFormat="1" ht="63" x14ac:dyDescent="0.25">
      <c r="B3" s="6" t="s">
        <v>0</v>
      </c>
      <c r="C3" s="6" t="s">
        <v>1</v>
      </c>
      <c r="D3" s="83" t="s">
        <v>2</v>
      </c>
      <c r="E3" s="83"/>
      <c r="F3" s="83"/>
      <c r="G3" s="6" t="s">
        <v>3</v>
      </c>
      <c r="J3" s="6" t="s">
        <v>0</v>
      </c>
      <c r="K3" s="6" t="s">
        <v>1</v>
      </c>
      <c r="L3" s="83" t="s">
        <v>2</v>
      </c>
      <c r="M3" s="83"/>
      <c r="N3" s="83"/>
      <c r="O3" s="6" t="s">
        <v>3</v>
      </c>
    </row>
    <row r="4" spans="2:15" s="23" customFormat="1" ht="21" customHeight="1" x14ac:dyDescent="0.25">
      <c r="B4" s="22"/>
      <c r="C4" s="6"/>
      <c r="D4" s="26" t="s">
        <v>5</v>
      </c>
      <c r="E4" s="26" t="s">
        <v>4</v>
      </c>
      <c r="F4" s="39" t="s">
        <v>53</v>
      </c>
      <c r="G4" s="26"/>
      <c r="J4" s="22"/>
      <c r="K4" s="6"/>
      <c r="L4" s="26" t="s">
        <v>5</v>
      </c>
      <c r="M4" s="26" t="s">
        <v>4</v>
      </c>
      <c r="N4" s="39" t="s">
        <v>53</v>
      </c>
      <c r="O4" s="26"/>
    </row>
    <row r="5" spans="2:15" s="23" customFormat="1" ht="2.25" hidden="1" customHeight="1" x14ac:dyDescent="0.25">
      <c r="B5" s="22"/>
      <c r="C5" s="26"/>
      <c r="D5" s="26"/>
      <c r="E5" s="26"/>
      <c r="F5" s="26"/>
      <c r="G5" s="26"/>
      <c r="J5" s="22"/>
      <c r="K5" s="26"/>
      <c r="L5" s="26"/>
      <c r="M5" s="26"/>
      <c r="N5" s="26"/>
      <c r="O5" s="26"/>
    </row>
    <row r="6" spans="2:15" s="23" customFormat="1" ht="31.5" x14ac:dyDescent="0.25">
      <c r="B6" s="43" t="s">
        <v>48</v>
      </c>
      <c r="C6" s="13">
        <v>200</v>
      </c>
      <c r="D6" s="68">
        <v>7.0750000000000002</v>
      </c>
      <c r="E6" s="68">
        <v>6.08</v>
      </c>
      <c r="F6" s="68">
        <v>17.231999999999999</v>
      </c>
      <c r="G6" s="68">
        <v>152.18</v>
      </c>
      <c r="J6" s="40" t="s">
        <v>64</v>
      </c>
      <c r="K6" s="60">
        <v>200</v>
      </c>
      <c r="L6" s="60">
        <v>2.032</v>
      </c>
      <c r="M6" s="60">
        <v>4.1900000000000004</v>
      </c>
      <c r="N6" s="60">
        <v>12.95</v>
      </c>
      <c r="O6" s="60">
        <v>98.29</v>
      </c>
    </row>
    <row r="7" spans="2:15" s="23" customFormat="1" ht="15.75" x14ac:dyDescent="0.25">
      <c r="B7" s="43" t="s">
        <v>65</v>
      </c>
      <c r="C7" s="26">
        <v>100</v>
      </c>
      <c r="D7" s="26">
        <v>14.66</v>
      </c>
      <c r="E7" s="26">
        <v>18.187999999999999</v>
      </c>
      <c r="F7" s="26">
        <v>17.026</v>
      </c>
      <c r="G7" s="26">
        <v>298.45999999999998</v>
      </c>
      <c r="J7" s="43" t="s">
        <v>73</v>
      </c>
      <c r="K7" s="39" t="s">
        <v>86</v>
      </c>
      <c r="L7" s="26">
        <v>24.3</v>
      </c>
      <c r="M7" s="26">
        <v>28.27</v>
      </c>
      <c r="N7" s="26">
        <v>3.88</v>
      </c>
      <c r="O7" s="26">
        <v>367.44</v>
      </c>
    </row>
    <row r="8" spans="2:15" s="23" customFormat="1" ht="15.75" x14ac:dyDescent="0.25">
      <c r="B8" s="40" t="s">
        <v>43</v>
      </c>
      <c r="C8" s="26">
        <v>150</v>
      </c>
      <c r="D8" s="26">
        <v>6.34</v>
      </c>
      <c r="E8" s="26">
        <v>5.2750000000000004</v>
      </c>
      <c r="F8" s="26">
        <v>28.614999999999998</v>
      </c>
      <c r="G8" s="26">
        <v>187.05</v>
      </c>
      <c r="J8" s="40" t="s">
        <v>43</v>
      </c>
      <c r="K8" s="39">
        <v>150</v>
      </c>
      <c r="L8" s="39">
        <v>6.34</v>
      </c>
      <c r="M8" s="39">
        <v>5.2750000000000004</v>
      </c>
      <c r="N8" s="39">
        <v>28.614999999999998</v>
      </c>
      <c r="O8" s="39">
        <v>187.05</v>
      </c>
    </row>
    <row r="9" spans="2:15" s="23" customFormat="1" ht="15.75" x14ac:dyDescent="0.25">
      <c r="B9" s="40" t="s">
        <v>45</v>
      </c>
      <c r="C9" s="26">
        <v>60</v>
      </c>
      <c r="D9" s="26">
        <v>0.66</v>
      </c>
      <c r="E9" s="26">
        <v>0</v>
      </c>
      <c r="F9" s="26">
        <v>2.2999999999999998</v>
      </c>
      <c r="G9" s="26">
        <v>14.4</v>
      </c>
      <c r="J9" s="40" t="s">
        <v>45</v>
      </c>
      <c r="K9" s="60">
        <v>60</v>
      </c>
      <c r="L9" s="60">
        <v>0.66</v>
      </c>
      <c r="M9" s="60">
        <v>0</v>
      </c>
      <c r="N9" s="60">
        <v>2.2999999999999998</v>
      </c>
      <c r="O9" s="60">
        <v>14.4</v>
      </c>
    </row>
    <row r="10" spans="2:15" s="23" customFormat="1" ht="15.75" x14ac:dyDescent="0.25">
      <c r="B10" s="40" t="s">
        <v>66</v>
      </c>
      <c r="C10" s="37">
        <v>200</v>
      </c>
      <c r="D10" s="37">
        <v>0.18</v>
      </c>
      <c r="E10" s="37">
        <v>0.18</v>
      </c>
      <c r="F10" s="37">
        <v>28.361999999999998</v>
      </c>
      <c r="G10" s="37">
        <v>116.91</v>
      </c>
      <c r="J10" s="40" t="s">
        <v>66</v>
      </c>
      <c r="K10" s="39">
        <v>200</v>
      </c>
      <c r="L10" s="39">
        <v>0.18</v>
      </c>
      <c r="M10" s="39">
        <v>0.18</v>
      </c>
      <c r="N10" s="39">
        <v>28.361999999999998</v>
      </c>
      <c r="O10" s="39">
        <v>116.91</v>
      </c>
    </row>
    <row r="11" spans="2:15" s="23" customFormat="1" ht="15.75" x14ac:dyDescent="0.25">
      <c r="B11" s="43" t="s">
        <v>6</v>
      </c>
      <c r="C11" s="36">
        <v>25</v>
      </c>
      <c r="D11" s="36">
        <v>1.9</v>
      </c>
      <c r="E11" s="36">
        <v>0.15</v>
      </c>
      <c r="F11" s="36">
        <v>10.35</v>
      </c>
      <c r="G11" s="37">
        <v>58.5</v>
      </c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2:15" s="23" customFormat="1" ht="15.75" x14ac:dyDescent="0.25">
      <c r="B12" s="43" t="s">
        <v>10</v>
      </c>
      <c r="C12" s="26">
        <v>50</v>
      </c>
      <c r="D12" s="26">
        <v>2.4</v>
      </c>
      <c r="E12" s="26">
        <v>0.5</v>
      </c>
      <c r="F12" s="26">
        <v>22.4</v>
      </c>
      <c r="G12" s="26">
        <v>105</v>
      </c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2:15" s="23" customFormat="1" ht="15.75" x14ac:dyDescent="0.25">
      <c r="B13" s="22" t="s">
        <v>13</v>
      </c>
      <c r="C13" s="42">
        <f>SUM(C6:C12)</f>
        <v>785</v>
      </c>
      <c r="D13" s="42">
        <f>SUM(D6:D12)</f>
        <v>33.214999999999996</v>
      </c>
      <c r="E13" s="42">
        <f>SUM(E6:E12)</f>
        <v>30.372999999999998</v>
      </c>
      <c r="F13" s="42">
        <f>SUM(F6:F12)</f>
        <v>126.28499999999997</v>
      </c>
      <c r="G13" s="42">
        <f>SUM(G6:G12)</f>
        <v>932.5</v>
      </c>
      <c r="J13" s="22" t="s">
        <v>13</v>
      </c>
      <c r="K13" s="42">
        <f>SUM(K6:K12)+80+75</f>
        <v>840</v>
      </c>
      <c r="L13" s="42">
        <f>SUM(L6:L12)</f>
        <v>37.811999999999991</v>
      </c>
      <c r="M13" s="42">
        <f>SUM(M6:M12)</f>
        <v>38.564999999999998</v>
      </c>
      <c r="N13" s="42">
        <f>SUM(N6:N12)</f>
        <v>108.85699999999997</v>
      </c>
      <c r="O13" s="42">
        <f>SUM(O6:O12)</f>
        <v>947.58999999999992</v>
      </c>
    </row>
    <row r="14" spans="2:15" s="25" customFormat="1" ht="30" customHeight="1" x14ac:dyDescent="0.25">
      <c r="B14" s="86" t="s">
        <v>15</v>
      </c>
      <c r="C14" s="86"/>
      <c r="D14" s="86"/>
      <c r="E14" s="86"/>
      <c r="F14" s="86"/>
      <c r="G14" s="86"/>
      <c r="J14" s="82" t="s">
        <v>44</v>
      </c>
      <c r="K14" s="82"/>
      <c r="L14" s="82"/>
      <c r="M14" s="82"/>
      <c r="N14" s="82"/>
      <c r="O14" s="82"/>
    </row>
    <row r="15" spans="2:15" s="23" customFormat="1" ht="63" x14ac:dyDescent="0.25">
      <c r="B15" s="6" t="s">
        <v>0</v>
      </c>
      <c r="C15" s="6" t="s">
        <v>1</v>
      </c>
      <c r="D15" s="83" t="s">
        <v>2</v>
      </c>
      <c r="E15" s="83"/>
      <c r="F15" s="83"/>
      <c r="G15" s="6" t="s">
        <v>3</v>
      </c>
      <c r="J15" s="6" t="s">
        <v>0</v>
      </c>
      <c r="K15" s="6" t="s">
        <v>1</v>
      </c>
      <c r="L15" s="83" t="s">
        <v>2</v>
      </c>
      <c r="M15" s="83"/>
      <c r="N15" s="83"/>
      <c r="O15" s="6" t="s">
        <v>3</v>
      </c>
    </row>
    <row r="16" spans="2:15" s="23" customFormat="1" ht="20.25" customHeight="1" x14ac:dyDescent="0.25">
      <c r="B16" s="22"/>
      <c r="C16" s="6"/>
      <c r="D16" s="26" t="s">
        <v>5</v>
      </c>
      <c r="E16" s="26" t="s">
        <v>4</v>
      </c>
      <c r="F16" s="39" t="s">
        <v>53</v>
      </c>
      <c r="G16" s="26"/>
      <c r="J16" s="22"/>
      <c r="K16" s="6"/>
      <c r="L16" s="26" t="s">
        <v>5</v>
      </c>
      <c r="M16" s="26" t="s">
        <v>4</v>
      </c>
      <c r="N16" s="39" t="s">
        <v>53</v>
      </c>
      <c r="O16" s="26"/>
    </row>
    <row r="17" spans="2:15" s="23" customFormat="1" ht="15.75" hidden="1" x14ac:dyDescent="0.25">
      <c r="B17" s="22"/>
      <c r="C17" s="26"/>
      <c r="D17" s="26"/>
      <c r="E17" s="26"/>
      <c r="F17" s="26"/>
      <c r="G17" s="26"/>
      <c r="J17" s="22"/>
      <c r="K17" s="26"/>
      <c r="L17" s="26"/>
      <c r="M17" s="26"/>
      <c r="N17" s="26"/>
      <c r="O17" s="26"/>
    </row>
    <row r="18" spans="2:15" s="23" customFormat="1" ht="31.5" x14ac:dyDescent="0.25">
      <c r="B18" s="40" t="s">
        <v>64</v>
      </c>
      <c r="C18" s="68">
        <v>200</v>
      </c>
      <c r="D18" s="68">
        <v>2.032</v>
      </c>
      <c r="E18" s="68">
        <v>4.1900000000000004</v>
      </c>
      <c r="F18" s="68">
        <v>12.95</v>
      </c>
      <c r="G18" s="68">
        <v>98.29</v>
      </c>
      <c r="J18" s="40" t="s">
        <v>74</v>
      </c>
      <c r="K18" s="39" t="s">
        <v>87</v>
      </c>
      <c r="L18" s="26">
        <v>2.81</v>
      </c>
      <c r="M18" s="26">
        <v>4.6500000000000004</v>
      </c>
      <c r="N18" s="26">
        <v>18.649999999999999</v>
      </c>
      <c r="O18" s="26">
        <v>128.69999999999999</v>
      </c>
    </row>
    <row r="19" spans="2:15" s="23" customFormat="1" ht="15.75" x14ac:dyDescent="0.25">
      <c r="B19" s="40" t="s">
        <v>67</v>
      </c>
      <c r="C19" s="60" t="s">
        <v>86</v>
      </c>
      <c r="D19" s="60">
        <v>26.46</v>
      </c>
      <c r="E19" s="60">
        <v>29.37</v>
      </c>
      <c r="F19" s="60">
        <v>9.24</v>
      </c>
      <c r="G19" s="64">
        <v>407.5</v>
      </c>
      <c r="J19" s="43" t="s">
        <v>92</v>
      </c>
      <c r="K19" s="13">
        <v>80</v>
      </c>
      <c r="L19" s="68">
        <v>25.04</v>
      </c>
      <c r="M19" s="68">
        <v>26.62</v>
      </c>
      <c r="N19" s="68">
        <v>12.97</v>
      </c>
      <c r="O19" s="68">
        <v>391.47</v>
      </c>
    </row>
    <row r="20" spans="2:15" s="23" customFormat="1" ht="15.75" x14ac:dyDescent="0.25">
      <c r="B20" s="43" t="s">
        <v>39</v>
      </c>
      <c r="C20" s="36">
        <v>150</v>
      </c>
      <c r="D20" s="36">
        <v>3.82</v>
      </c>
      <c r="E20" s="36">
        <v>5.85</v>
      </c>
      <c r="F20" s="36">
        <v>41.8</v>
      </c>
      <c r="G20" s="36">
        <v>224.54</v>
      </c>
      <c r="J20" s="43" t="s">
        <v>39</v>
      </c>
      <c r="K20" s="38">
        <v>150</v>
      </c>
      <c r="L20" s="38">
        <v>3.82</v>
      </c>
      <c r="M20" s="38">
        <v>5.85</v>
      </c>
      <c r="N20" s="38">
        <v>41.8</v>
      </c>
      <c r="O20" s="38">
        <v>224.54</v>
      </c>
    </row>
    <row r="21" spans="2:15" s="23" customFormat="1" ht="31.5" x14ac:dyDescent="0.25">
      <c r="B21" s="40" t="s">
        <v>68</v>
      </c>
      <c r="C21" s="26">
        <v>100</v>
      </c>
      <c r="D21" s="26">
        <v>1.6</v>
      </c>
      <c r="E21" s="26">
        <v>8.18</v>
      </c>
      <c r="F21" s="26">
        <v>5.7</v>
      </c>
      <c r="G21" s="26">
        <v>104.4</v>
      </c>
      <c r="J21" s="40" t="s">
        <v>32</v>
      </c>
      <c r="K21" s="38">
        <v>70</v>
      </c>
      <c r="L21" s="38">
        <v>0.6</v>
      </c>
      <c r="M21" s="38">
        <v>0</v>
      </c>
      <c r="N21" s="38">
        <v>1.85</v>
      </c>
      <c r="O21" s="38">
        <v>10.4</v>
      </c>
    </row>
    <row r="22" spans="2:15" s="23" customFormat="1" ht="15.75" x14ac:dyDescent="0.25">
      <c r="B22" s="40" t="s">
        <v>20</v>
      </c>
      <c r="C22" s="6">
        <v>200</v>
      </c>
      <c r="D22" s="6">
        <v>0.31</v>
      </c>
      <c r="E22" s="6">
        <v>0</v>
      </c>
      <c r="F22" s="6">
        <v>35</v>
      </c>
      <c r="G22" s="6">
        <v>143</v>
      </c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2:15" s="23" customFormat="1" ht="15.75" x14ac:dyDescent="0.25">
      <c r="B23" s="43" t="s">
        <v>6</v>
      </c>
      <c r="C23" s="36">
        <v>25</v>
      </c>
      <c r="D23" s="36">
        <v>1.9</v>
      </c>
      <c r="E23" s="36">
        <v>0.15</v>
      </c>
      <c r="F23" s="36">
        <v>10.35</v>
      </c>
      <c r="G23" s="37">
        <v>58.5</v>
      </c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2:15" s="23" customFormat="1" ht="15.75" x14ac:dyDescent="0.25">
      <c r="B24" s="43" t="s">
        <v>10</v>
      </c>
      <c r="C24" s="37">
        <v>50</v>
      </c>
      <c r="D24" s="37">
        <v>2.4</v>
      </c>
      <c r="E24" s="37">
        <v>0.5</v>
      </c>
      <c r="F24" s="37">
        <v>22.4</v>
      </c>
      <c r="G24" s="37">
        <v>105</v>
      </c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2:15" s="23" customFormat="1" ht="15.75" x14ac:dyDescent="0.25">
      <c r="B25" s="22" t="s">
        <v>13</v>
      </c>
      <c r="C25" s="42">
        <f>SUM(C18:C24)+80+75</f>
        <v>880</v>
      </c>
      <c r="D25" s="42">
        <f>SUM(D18:D24)</f>
        <v>38.521999999999998</v>
      </c>
      <c r="E25" s="42">
        <f>SUM(E18:E24)</f>
        <v>48.24</v>
      </c>
      <c r="F25" s="42">
        <f>SUM(F18:F24)</f>
        <v>137.44</v>
      </c>
      <c r="G25" s="42">
        <f>SUM(G18:G24)</f>
        <v>1141.23</v>
      </c>
      <c r="J25" s="22" t="s">
        <v>13</v>
      </c>
      <c r="K25" s="42">
        <f>SUM(K18:K24)+200+10</f>
        <v>785</v>
      </c>
      <c r="L25" s="42">
        <f>SUM(L18:L24)</f>
        <v>36.889999999999993</v>
      </c>
      <c r="M25" s="42">
        <f>SUM(M18:M24)</f>
        <v>37.770000000000003</v>
      </c>
      <c r="N25" s="42">
        <f>SUM(N18:N24)</f>
        <v>140.87999999999997</v>
      </c>
      <c r="O25" s="42">
        <f>SUM(O18:O24)</f>
        <v>1051.21</v>
      </c>
    </row>
    <row r="26" spans="2:15" s="25" customFormat="1" ht="25.5" customHeight="1" x14ac:dyDescent="0.25">
      <c r="B26" s="86" t="s">
        <v>17</v>
      </c>
      <c r="C26" s="86"/>
      <c r="D26" s="86"/>
      <c r="E26" s="86"/>
      <c r="F26" s="86"/>
      <c r="G26" s="86"/>
      <c r="J26" s="82" t="s">
        <v>29</v>
      </c>
      <c r="K26" s="82"/>
      <c r="L26" s="82"/>
      <c r="M26" s="82"/>
      <c r="N26" s="82"/>
      <c r="O26" s="82"/>
    </row>
    <row r="27" spans="2:15" s="23" customFormat="1" ht="63" x14ac:dyDescent="0.25">
      <c r="B27" s="6" t="s">
        <v>0</v>
      </c>
      <c r="C27" s="6" t="s">
        <v>1</v>
      </c>
      <c r="D27" s="83" t="s">
        <v>2</v>
      </c>
      <c r="E27" s="83"/>
      <c r="F27" s="83"/>
      <c r="G27" s="6" t="s">
        <v>3</v>
      </c>
      <c r="J27" s="6" t="s">
        <v>0</v>
      </c>
      <c r="K27" s="6" t="s">
        <v>1</v>
      </c>
      <c r="L27" s="83" t="s">
        <v>2</v>
      </c>
      <c r="M27" s="83"/>
      <c r="N27" s="83"/>
      <c r="O27" s="6" t="s">
        <v>3</v>
      </c>
    </row>
    <row r="28" spans="2:15" s="23" customFormat="1" ht="17.25" customHeight="1" x14ac:dyDescent="0.25">
      <c r="B28" s="22"/>
      <c r="C28" s="6"/>
      <c r="D28" s="26" t="s">
        <v>5</v>
      </c>
      <c r="E28" s="26" t="s">
        <v>4</v>
      </c>
      <c r="F28" s="39" t="s">
        <v>53</v>
      </c>
      <c r="G28" s="26"/>
      <c r="J28" s="22"/>
      <c r="K28" s="6"/>
      <c r="L28" s="26" t="s">
        <v>5</v>
      </c>
      <c r="M28" s="26" t="s">
        <v>4</v>
      </c>
      <c r="N28" s="39" t="s">
        <v>53</v>
      </c>
      <c r="O28" s="26"/>
    </row>
    <row r="29" spans="2:15" s="23" customFormat="1" ht="15.75" hidden="1" x14ac:dyDescent="0.25">
      <c r="B29" s="22"/>
      <c r="C29" s="26"/>
      <c r="D29" s="26"/>
      <c r="E29" s="26"/>
      <c r="F29" s="26"/>
      <c r="G29" s="26"/>
      <c r="J29" s="22"/>
      <c r="K29" s="26"/>
      <c r="L29" s="26"/>
      <c r="M29" s="26"/>
      <c r="N29" s="26"/>
      <c r="O29" s="26"/>
    </row>
    <row r="30" spans="2:15" s="23" customFormat="1" ht="15.75" x14ac:dyDescent="0.25">
      <c r="B30" s="40" t="s">
        <v>69</v>
      </c>
      <c r="C30" s="13">
        <v>200</v>
      </c>
      <c r="D30" s="26">
        <v>5.12</v>
      </c>
      <c r="E30" s="26">
        <v>3.89</v>
      </c>
      <c r="F30" s="26">
        <v>18.059999999999999</v>
      </c>
      <c r="G30" s="26">
        <v>128.06</v>
      </c>
      <c r="J30" s="40" t="s">
        <v>69</v>
      </c>
      <c r="K30" s="13">
        <v>200</v>
      </c>
      <c r="L30" s="60">
        <v>5.12</v>
      </c>
      <c r="M30" s="60">
        <v>3.89</v>
      </c>
      <c r="N30" s="60">
        <v>18.059999999999999</v>
      </c>
      <c r="O30" s="60">
        <v>128.06</v>
      </c>
    </row>
    <row r="31" spans="2:15" s="23" customFormat="1" ht="15.75" x14ac:dyDescent="0.25">
      <c r="B31" s="43" t="s">
        <v>73</v>
      </c>
      <c r="C31" s="66" t="s">
        <v>86</v>
      </c>
      <c r="D31" s="66">
        <v>24.3</v>
      </c>
      <c r="E31" s="66">
        <v>28.27</v>
      </c>
      <c r="F31" s="66">
        <v>3.88</v>
      </c>
      <c r="G31" s="66">
        <v>367.44</v>
      </c>
      <c r="J31" s="40" t="s">
        <v>67</v>
      </c>
      <c r="K31" s="60" t="s">
        <v>86</v>
      </c>
      <c r="L31" s="60">
        <v>26.46</v>
      </c>
      <c r="M31" s="60">
        <v>29.37</v>
      </c>
      <c r="N31" s="60">
        <v>9.24</v>
      </c>
      <c r="O31" s="60">
        <v>407.5</v>
      </c>
    </row>
    <row r="32" spans="2:15" s="23" customFormat="1" ht="15.75" x14ac:dyDescent="0.25">
      <c r="B32" s="40" t="s">
        <v>41</v>
      </c>
      <c r="C32" s="36">
        <v>150</v>
      </c>
      <c r="D32" s="36">
        <v>3.5</v>
      </c>
      <c r="E32" s="36">
        <v>4.5</v>
      </c>
      <c r="F32" s="36">
        <v>23.7</v>
      </c>
      <c r="G32" s="37">
        <v>253.06</v>
      </c>
      <c r="J32" s="40" t="s">
        <v>9</v>
      </c>
      <c r="K32" s="38">
        <v>150</v>
      </c>
      <c r="L32" s="38">
        <v>5.8</v>
      </c>
      <c r="M32" s="38">
        <v>5.7</v>
      </c>
      <c r="N32" s="38">
        <v>34</v>
      </c>
      <c r="O32" s="38">
        <v>210</v>
      </c>
    </row>
    <row r="33" spans="2:15" s="23" customFormat="1" ht="15.75" x14ac:dyDescent="0.25">
      <c r="B33" s="40" t="s">
        <v>32</v>
      </c>
      <c r="C33" s="36">
        <v>70</v>
      </c>
      <c r="D33" s="36">
        <v>0.6</v>
      </c>
      <c r="E33" s="36">
        <v>0</v>
      </c>
      <c r="F33" s="36">
        <v>1.85</v>
      </c>
      <c r="G33" s="36">
        <v>10.4</v>
      </c>
      <c r="J33" s="40" t="s">
        <v>32</v>
      </c>
      <c r="K33" s="38">
        <v>70</v>
      </c>
      <c r="L33" s="38">
        <v>0.6</v>
      </c>
      <c r="M33" s="38">
        <v>0</v>
      </c>
      <c r="N33" s="38">
        <v>1.85</v>
      </c>
      <c r="O33" s="38">
        <v>10.4</v>
      </c>
    </row>
    <row r="34" spans="2:15" s="23" customFormat="1" ht="15.75" x14ac:dyDescent="0.25">
      <c r="B34" s="43" t="s">
        <v>40</v>
      </c>
      <c r="C34" s="26">
        <v>200</v>
      </c>
      <c r="D34" s="26">
        <v>0.32</v>
      </c>
      <c r="E34" s="26">
        <v>0</v>
      </c>
      <c r="F34" s="26">
        <v>32.86</v>
      </c>
      <c r="G34" s="26">
        <v>132.6</v>
      </c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2:15" s="23" customFormat="1" ht="15.75" x14ac:dyDescent="0.25">
      <c r="B35" s="43" t="s">
        <v>6</v>
      </c>
      <c r="C35" s="36">
        <v>25</v>
      </c>
      <c r="D35" s="36">
        <v>1.9</v>
      </c>
      <c r="E35" s="36">
        <v>0.15</v>
      </c>
      <c r="F35" s="36">
        <v>10.35</v>
      </c>
      <c r="G35" s="37">
        <v>58.5</v>
      </c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2:15" s="23" customFormat="1" ht="15.75" x14ac:dyDescent="0.25">
      <c r="B36" s="43" t="s">
        <v>10</v>
      </c>
      <c r="C36" s="37">
        <v>50</v>
      </c>
      <c r="D36" s="37">
        <v>2.4</v>
      </c>
      <c r="E36" s="37">
        <v>0.5</v>
      </c>
      <c r="F36" s="37">
        <v>22.4</v>
      </c>
      <c r="G36" s="37">
        <v>105</v>
      </c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2:15" s="23" customFormat="1" ht="15.75" x14ac:dyDescent="0.25">
      <c r="B37" s="22" t="s">
        <v>13</v>
      </c>
      <c r="C37" s="26">
        <f>SUM(C30:C36)+150</f>
        <v>845</v>
      </c>
      <c r="D37" s="26">
        <f>SUM(D30:D36)</f>
        <v>38.14</v>
      </c>
      <c r="E37" s="48">
        <f t="shared" ref="E37:G37" si="0">SUM(E30:E36)</f>
        <v>37.309999999999995</v>
      </c>
      <c r="F37" s="48">
        <f t="shared" si="0"/>
        <v>113.1</v>
      </c>
      <c r="G37" s="48">
        <f t="shared" si="0"/>
        <v>1055.06</v>
      </c>
      <c r="J37" s="22" t="s">
        <v>13</v>
      </c>
      <c r="K37" s="42">
        <f>SUM(K30:K36)+80+75</f>
        <v>850</v>
      </c>
      <c r="L37" s="42">
        <f>SUM(L30:L36)</f>
        <v>42.46</v>
      </c>
      <c r="M37" s="42">
        <f>SUM(M30:M36)</f>
        <v>39.79</v>
      </c>
      <c r="N37" s="42">
        <f>SUM(N30:N36)</f>
        <v>124.262</v>
      </c>
      <c r="O37" s="42">
        <f>SUM(O30:O36)</f>
        <v>1036.3699999999999</v>
      </c>
    </row>
    <row r="38" spans="2:15" s="25" customFormat="1" ht="24" customHeight="1" x14ac:dyDescent="0.25">
      <c r="B38" s="86" t="s">
        <v>19</v>
      </c>
      <c r="C38" s="86"/>
      <c r="D38" s="86"/>
      <c r="E38" s="86"/>
      <c r="F38" s="86"/>
      <c r="G38" s="86"/>
      <c r="J38" s="82" t="s">
        <v>31</v>
      </c>
      <c r="K38" s="82"/>
      <c r="L38" s="82"/>
      <c r="M38" s="82"/>
      <c r="N38" s="82"/>
      <c r="O38" s="82"/>
    </row>
    <row r="39" spans="2:15" s="23" customFormat="1" ht="63" x14ac:dyDescent="0.25">
      <c r="B39" s="6" t="s">
        <v>0</v>
      </c>
      <c r="C39" s="6" t="s">
        <v>1</v>
      </c>
      <c r="D39" s="83" t="s">
        <v>2</v>
      </c>
      <c r="E39" s="83"/>
      <c r="F39" s="83"/>
      <c r="G39" s="6" t="s">
        <v>3</v>
      </c>
      <c r="J39" s="6" t="s">
        <v>0</v>
      </c>
      <c r="K39" s="6" t="s">
        <v>1</v>
      </c>
      <c r="L39" s="83" t="s">
        <v>2</v>
      </c>
      <c r="M39" s="83"/>
      <c r="N39" s="83"/>
      <c r="O39" s="6" t="s">
        <v>3</v>
      </c>
    </row>
    <row r="40" spans="2:15" s="23" customFormat="1" ht="15.75" x14ac:dyDescent="0.25">
      <c r="B40" s="22"/>
      <c r="C40" s="6"/>
      <c r="D40" s="26" t="s">
        <v>5</v>
      </c>
      <c r="E40" s="26" t="s">
        <v>4</v>
      </c>
      <c r="F40" s="39" t="s">
        <v>53</v>
      </c>
      <c r="G40" s="26"/>
      <c r="J40" s="22"/>
      <c r="K40" s="6"/>
      <c r="L40" s="26" t="s">
        <v>5</v>
      </c>
      <c r="M40" s="26" t="s">
        <v>4</v>
      </c>
      <c r="N40" s="39" t="s">
        <v>53</v>
      </c>
      <c r="O40" s="26"/>
    </row>
    <row r="41" spans="2:15" s="23" customFormat="1" ht="2.25" hidden="1" customHeight="1" x14ac:dyDescent="0.25">
      <c r="B41" s="22"/>
      <c r="C41" s="26"/>
      <c r="D41" s="26"/>
      <c r="E41" s="26"/>
      <c r="F41" s="26"/>
      <c r="G41" s="26"/>
      <c r="J41" s="22"/>
      <c r="K41" s="26"/>
      <c r="L41" s="26"/>
      <c r="M41" s="26"/>
      <c r="N41" s="26"/>
      <c r="O41" s="26"/>
    </row>
    <row r="42" spans="2:15" s="23" customFormat="1" ht="15.75" x14ac:dyDescent="0.25">
      <c r="B42" s="40" t="s">
        <v>70</v>
      </c>
      <c r="C42" s="13">
        <v>200</v>
      </c>
      <c r="D42" s="60">
        <v>2.39</v>
      </c>
      <c r="E42" s="60">
        <v>3.58</v>
      </c>
      <c r="F42" s="60">
        <v>11.64</v>
      </c>
      <c r="G42" s="60">
        <v>88.44</v>
      </c>
      <c r="J42" s="43" t="s">
        <v>48</v>
      </c>
      <c r="K42" s="13">
        <v>200</v>
      </c>
      <c r="L42" s="60">
        <v>7.0750000000000002</v>
      </c>
      <c r="M42" s="60">
        <v>6.08</v>
      </c>
      <c r="N42" s="60">
        <v>17.231999999999999</v>
      </c>
      <c r="O42" s="60">
        <v>152.18</v>
      </c>
    </row>
    <row r="43" spans="2:15" s="23" customFormat="1" ht="15.75" x14ac:dyDescent="0.25">
      <c r="B43" s="40" t="s">
        <v>71</v>
      </c>
      <c r="C43" s="26">
        <v>100</v>
      </c>
      <c r="D43" s="26">
        <v>18.079999999999998</v>
      </c>
      <c r="E43" s="26">
        <v>13.6</v>
      </c>
      <c r="F43" s="26"/>
      <c r="G43" s="26">
        <v>195</v>
      </c>
      <c r="J43" s="40" t="s">
        <v>75</v>
      </c>
      <c r="K43" s="39" t="s">
        <v>76</v>
      </c>
      <c r="L43" s="26">
        <v>24.2</v>
      </c>
      <c r="M43" s="26">
        <v>7.8</v>
      </c>
      <c r="N43" s="26">
        <v>5.17</v>
      </c>
      <c r="O43" s="26">
        <v>89</v>
      </c>
    </row>
    <row r="44" spans="2:15" s="23" customFormat="1" ht="15.75" x14ac:dyDescent="0.25">
      <c r="B44" s="43" t="s">
        <v>39</v>
      </c>
      <c r="C44" s="38">
        <v>150</v>
      </c>
      <c r="D44" s="38">
        <v>3.82</v>
      </c>
      <c r="E44" s="38">
        <v>5.85</v>
      </c>
      <c r="F44" s="38">
        <v>41.8</v>
      </c>
      <c r="G44" s="38">
        <v>224.54</v>
      </c>
      <c r="J44" s="40" t="s">
        <v>56</v>
      </c>
      <c r="K44" s="38">
        <v>200</v>
      </c>
      <c r="L44" s="38">
        <v>4.2</v>
      </c>
      <c r="M44" s="38">
        <v>1.6</v>
      </c>
      <c r="N44" s="38">
        <v>29.4</v>
      </c>
      <c r="O44" s="38">
        <v>150</v>
      </c>
    </row>
    <row r="45" spans="2:15" s="23" customFormat="1" ht="15.75" x14ac:dyDescent="0.25">
      <c r="B45" s="40" t="s">
        <v>45</v>
      </c>
      <c r="C45" s="60">
        <v>60</v>
      </c>
      <c r="D45" s="60">
        <v>0.66</v>
      </c>
      <c r="E45" s="60">
        <v>0</v>
      </c>
      <c r="F45" s="60">
        <v>2.2999999999999998</v>
      </c>
      <c r="G45" s="60">
        <v>14.4</v>
      </c>
      <c r="J45" s="40" t="s">
        <v>45</v>
      </c>
      <c r="K45" s="60">
        <v>60</v>
      </c>
      <c r="L45" s="60">
        <v>0.66</v>
      </c>
      <c r="M45" s="60">
        <v>0</v>
      </c>
      <c r="N45" s="60">
        <v>2.2999999999999998</v>
      </c>
      <c r="O45" s="60">
        <v>14.4</v>
      </c>
    </row>
    <row r="46" spans="2:15" s="23" customFormat="1" ht="15.75" x14ac:dyDescent="0.25">
      <c r="B46" s="43" t="s">
        <v>40</v>
      </c>
      <c r="C46" s="39">
        <v>200</v>
      </c>
      <c r="D46" s="39">
        <v>0.32</v>
      </c>
      <c r="E46" s="39">
        <v>0</v>
      </c>
      <c r="F46" s="39">
        <v>32.86</v>
      </c>
      <c r="G46" s="39">
        <v>132.6</v>
      </c>
      <c r="J46" s="43" t="s">
        <v>42</v>
      </c>
      <c r="K46" s="39">
        <v>200</v>
      </c>
      <c r="L46" s="39">
        <v>1</v>
      </c>
      <c r="M46" s="39">
        <v>0.2</v>
      </c>
      <c r="N46" s="39">
        <v>20.2</v>
      </c>
      <c r="O46" s="39">
        <v>92</v>
      </c>
    </row>
    <row r="47" spans="2:15" s="23" customFormat="1" ht="15.75" x14ac:dyDescent="0.25">
      <c r="B47" s="43" t="s">
        <v>6</v>
      </c>
      <c r="C47" s="38">
        <v>25</v>
      </c>
      <c r="D47" s="38">
        <v>1.9</v>
      </c>
      <c r="E47" s="38">
        <v>0.15</v>
      </c>
      <c r="F47" s="38">
        <v>10.35</v>
      </c>
      <c r="G47" s="39">
        <v>58.5</v>
      </c>
      <c r="J47" s="43" t="s">
        <v>6</v>
      </c>
      <c r="K47" s="38">
        <v>25</v>
      </c>
      <c r="L47" s="38">
        <v>1.9</v>
      </c>
      <c r="M47" s="38">
        <v>0.15</v>
      </c>
      <c r="N47" s="38">
        <v>10.35</v>
      </c>
      <c r="O47" s="39">
        <v>58.5</v>
      </c>
    </row>
    <row r="48" spans="2:15" s="23" customFormat="1" ht="15.75" x14ac:dyDescent="0.25">
      <c r="B48" s="43" t="s">
        <v>10</v>
      </c>
      <c r="C48" s="39">
        <v>50</v>
      </c>
      <c r="D48" s="39">
        <v>2.4</v>
      </c>
      <c r="E48" s="39">
        <v>0.5</v>
      </c>
      <c r="F48" s="39">
        <v>22.4</v>
      </c>
      <c r="G48" s="39">
        <v>105</v>
      </c>
      <c r="J48" s="43" t="s">
        <v>10</v>
      </c>
      <c r="K48" s="39">
        <v>50</v>
      </c>
      <c r="L48" s="39">
        <v>2.4</v>
      </c>
      <c r="M48" s="39">
        <v>0.5</v>
      </c>
      <c r="N48" s="39">
        <v>22.4</v>
      </c>
      <c r="O48" s="39">
        <v>105</v>
      </c>
    </row>
    <row r="49" spans="1:15" s="23" customFormat="1" ht="15.75" x14ac:dyDescent="0.25">
      <c r="B49" s="22" t="s">
        <v>13</v>
      </c>
      <c r="C49" s="42">
        <f>SUM(C42:C48)</f>
        <v>785</v>
      </c>
      <c r="D49" s="42">
        <f>SUM(D42:D48)</f>
        <v>29.569999999999997</v>
      </c>
      <c r="E49" s="42">
        <f>SUM(E42:E48)</f>
        <v>23.68</v>
      </c>
      <c r="F49" s="42">
        <f>SUM(F42:F48)</f>
        <v>121.35</v>
      </c>
      <c r="G49" s="42">
        <f>SUM(G42:G48)</f>
        <v>818.48</v>
      </c>
      <c r="J49" s="22" t="s">
        <v>13</v>
      </c>
      <c r="K49" s="42">
        <f>SUM(K42:K48)+100+50</f>
        <v>885</v>
      </c>
      <c r="L49" s="42">
        <f>SUM(L42:L48)</f>
        <v>41.434999999999995</v>
      </c>
      <c r="M49" s="42">
        <f>SUM(M42:M48)</f>
        <v>16.329999999999998</v>
      </c>
      <c r="N49" s="42">
        <f>SUM(N42:N48)</f>
        <v>107.05199999999999</v>
      </c>
      <c r="O49" s="42">
        <f>SUM(O42:O48)</f>
        <v>661.07999999999993</v>
      </c>
    </row>
    <row r="50" spans="1:15" s="25" customFormat="1" ht="27.75" customHeight="1" x14ac:dyDescent="0.25">
      <c r="B50" s="86" t="s">
        <v>21</v>
      </c>
      <c r="C50" s="86"/>
      <c r="D50" s="86"/>
      <c r="E50" s="86"/>
      <c r="F50" s="86"/>
      <c r="G50" s="86"/>
      <c r="J50" s="82" t="s">
        <v>33</v>
      </c>
      <c r="K50" s="82"/>
      <c r="L50" s="82"/>
      <c r="M50" s="82"/>
      <c r="N50" s="82"/>
      <c r="O50" s="82"/>
    </row>
    <row r="51" spans="1:15" s="23" customFormat="1" ht="63" x14ac:dyDescent="0.25">
      <c r="B51" s="6" t="s">
        <v>0</v>
      </c>
      <c r="C51" s="6" t="s">
        <v>1</v>
      </c>
      <c r="D51" s="83" t="s">
        <v>2</v>
      </c>
      <c r="E51" s="83"/>
      <c r="F51" s="83"/>
      <c r="G51" s="6" t="s">
        <v>3</v>
      </c>
      <c r="J51" s="6" t="s">
        <v>0</v>
      </c>
      <c r="K51" s="6" t="s">
        <v>1</v>
      </c>
      <c r="L51" s="83" t="s">
        <v>2</v>
      </c>
      <c r="M51" s="83"/>
      <c r="N51" s="83"/>
      <c r="O51" s="6" t="s">
        <v>3</v>
      </c>
    </row>
    <row r="52" spans="1:15" s="23" customFormat="1" ht="21.75" customHeight="1" x14ac:dyDescent="0.25">
      <c r="B52" s="22"/>
      <c r="C52" s="6"/>
      <c r="D52" s="26" t="s">
        <v>5</v>
      </c>
      <c r="E52" s="26" t="s">
        <v>4</v>
      </c>
      <c r="F52" s="39" t="s">
        <v>53</v>
      </c>
      <c r="G52" s="26"/>
      <c r="J52" s="22"/>
      <c r="K52" s="6"/>
      <c r="L52" s="26" t="s">
        <v>5</v>
      </c>
      <c r="M52" s="26" t="s">
        <v>4</v>
      </c>
      <c r="N52" s="39" t="s">
        <v>53</v>
      </c>
      <c r="O52" s="26"/>
    </row>
    <row r="53" spans="1:15" s="23" customFormat="1" ht="15.75" hidden="1" x14ac:dyDescent="0.25">
      <c r="B53" s="22"/>
      <c r="C53" s="26"/>
      <c r="D53" s="26"/>
      <c r="E53" s="26"/>
      <c r="F53" s="26"/>
      <c r="G53" s="26"/>
      <c r="J53" s="22"/>
      <c r="K53" s="26"/>
      <c r="L53" s="26"/>
      <c r="M53" s="26"/>
      <c r="N53" s="26"/>
      <c r="O53" s="26"/>
    </row>
    <row r="54" spans="1:15" s="23" customFormat="1" ht="31.5" x14ac:dyDescent="0.25">
      <c r="B54" s="40" t="s">
        <v>72</v>
      </c>
      <c r="C54" s="13">
        <v>200</v>
      </c>
      <c r="D54" s="60">
        <v>2.38</v>
      </c>
      <c r="E54" s="60">
        <v>1.8360000000000001</v>
      </c>
      <c r="F54" s="60">
        <v>17</v>
      </c>
      <c r="G54" s="60">
        <v>94.38</v>
      </c>
      <c r="J54" s="40" t="s">
        <v>77</v>
      </c>
      <c r="K54" s="26">
        <v>200</v>
      </c>
      <c r="L54" s="26">
        <v>8.43</v>
      </c>
      <c r="M54" s="26">
        <v>7.68</v>
      </c>
      <c r="N54" s="26">
        <v>13.3</v>
      </c>
      <c r="O54" s="26">
        <v>157.15</v>
      </c>
    </row>
    <row r="55" spans="1:15" s="23" customFormat="1" ht="15.75" x14ac:dyDescent="0.25">
      <c r="B55" s="43" t="s">
        <v>92</v>
      </c>
      <c r="C55" s="13">
        <v>80</v>
      </c>
      <c r="D55" s="39">
        <v>25.04</v>
      </c>
      <c r="E55" s="39">
        <v>26.62</v>
      </c>
      <c r="F55" s="39">
        <v>12.97</v>
      </c>
      <c r="G55" s="39">
        <v>391.47</v>
      </c>
      <c r="J55" s="43" t="s">
        <v>78</v>
      </c>
      <c r="K55" s="13" t="s">
        <v>90</v>
      </c>
      <c r="L55" s="68">
        <v>15.683</v>
      </c>
      <c r="M55" s="68">
        <v>7.18</v>
      </c>
      <c r="N55" s="68">
        <v>7.1719999999999997</v>
      </c>
      <c r="O55" s="68">
        <v>156.99</v>
      </c>
    </row>
    <row r="56" spans="1:15" s="23" customFormat="1" ht="15.75" x14ac:dyDescent="0.25">
      <c r="B56" s="40" t="s">
        <v>9</v>
      </c>
      <c r="C56" s="38">
        <v>150</v>
      </c>
      <c r="D56" s="38">
        <v>5.8</v>
      </c>
      <c r="E56" s="38">
        <v>5.7</v>
      </c>
      <c r="F56" s="38">
        <v>34</v>
      </c>
      <c r="G56" s="38">
        <v>210</v>
      </c>
      <c r="J56" s="40" t="s">
        <v>46</v>
      </c>
      <c r="K56" s="26">
        <v>200</v>
      </c>
      <c r="L56" s="26">
        <v>7.5359999999999996</v>
      </c>
      <c r="M56" s="26">
        <v>5.9589999999999996</v>
      </c>
      <c r="N56" s="26">
        <v>48.030999999999999</v>
      </c>
      <c r="O56" s="26">
        <v>276.11</v>
      </c>
    </row>
    <row r="57" spans="1:15" s="23" customFormat="1" ht="31.5" customHeight="1" x14ac:dyDescent="0.25">
      <c r="B57" s="40" t="s">
        <v>32</v>
      </c>
      <c r="C57" s="38">
        <v>70</v>
      </c>
      <c r="D57" s="38">
        <v>0.6</v>
      </c>
      <c r="E57" s="38">
        <v>0</v>
      </c>
      <c r="F57" s="38">
        <v>1.85</v>
      </c>
      <c r="G57" s="38">
        <v>10.4</v>
      </c>
      <c r="J57" s="40" t="s">
        <v>68</v>
      </c>
      <c r="K57" s="39">
        <v>100</v>
      </c>
      <c r="L57" s="39">
        <v>1.6</v>
      </c>
      <c r="M57" s="39">
        <v>8.18</v>
      </c>
      <c r="N57" s="39">
        <v>5.7</v>
      </c>
      <c r="O57" s="39">
        <v>104.4</v>
      </c>
    </row>
    <row r="58" spans="1:15" s="23" customFormat="1" ht="15.75" x14ac:dyDescent="0.25">
      <c r="B58" s="43" t="s">
        <v>42</v>
      </c>
      <c r="C58" s="26">
        <v>200</v>
      </c>
      <c r="D58" s="26">
        <v>1</v>
      </c>
      <c r="E58" s="26">
        <v>0.2</v>
      </c>
      <c r="F58" s="26">
        <v>20.2</v>
      </c>
      <c r="G58" s="26">
        <v>92</v>
      </c>
      <c r="J58" s="43" t="s">
        <v>40</v>
      </c>
      <c r="K58" s="39">
        <v>200</v>
      </c>
      <c r="L58" s="39">
        <v>0.32</v>
      </c>
      <c r="M58" s="39">
        <v>0</v>
      </c>
      <c r="N58" s="39">
        <v>32.86</v>
      </c>
      <c r="O58" s="39">
        <v>132.6</v>
      </c>
    </row>
    <row r="59" spans="1:15" s="23" customFormat="1" ht="15.75" x14ac:dyDescent="0.25">
      <c r="B59" s="43" t="s">
        <v>6</v>
      </c>
      <c r="C59" s="38">
        <v>25</v>
      </c>
      <c r="D59" s="38">
        <v>1.9</v>
      </c>
      <c r="E59" s="38">
        <v>0.15</v>
      </c>
      <c r="F59" s="38">
        <v>10.35</v>
      </c>
      <c r="G59" s="39">
        <v>58.5</v>
      </c>
      <c r="J59" s="43" t="s">
        <v>6</v>
      </c>
      <c r="K59" s="38">
        <v>25</v>
      </c>
      <c r="L59" s="38">
        <v>1.9</v>
      </c>
      <c r="M59" s="38">
        <v>0.15</v>
      </c>
      <c r="N59" s="38">
        <v>10.35</v>
      </c>
      <c r="O59" s="39">
        <v>58.5</v>
      </c>
    </row>
    <row r="60" spans="1:15" s="23" customFormat="1" ht="15.75" x14ac:dyDescent="0.25">
      <c r="B60" s="43" t="s">
        <v>10</v>
      </c>
      <c r="C60" s="39">
        <v>50</v>
      </c>
      <c r="D60" s="39">
        <v>2.4</v>
      </c>
      <c r="E60" s="39">
        <v>0.5</v>
      </c>
      <c r="F60" s="39">
        <v>22.4</v>
      </c>
      <c r="G60" s="39">
        <v>105</v>
      </c>
      <c r="J60" s="43" t="s">
        <v>10</v>
      </c>
      <c r="K60" s="39">
        <v>50</v>
      </c>
      <c r="L60" s="39">
        <v>2.4</v>
      </c>
      <c r="M60" s="39">
        <v>0.5</v>
      </c>
      <c r="N60" s="39">
        <v>22.4</v>
      </c>
      <c r="O60" s="39">
        <v>105</v>
      </c>
    </row>
    <row r="61" spans="1:15" s="23" customFormat="1" ht="15.75" x14ac:dyDescent="0.25">
      <c r="B61" s="22" t="s">
        <v>13</v>
      </c>
      <c r="C61" s="42">
        <f>SUM(C54:C60)</f>
        <v>775</v>
      </c>
      <c r="D61" s="42">
        <f>SUM(D54:D60)</f>
        <v>39.119999999999997</v>
      </c>
      <c r="E61" s="42">
        <f>SUM(E54:E60)</f>
        <v>35.006</v>
      </c>
      <c r="F61" s="42">
        <f>SUM(F54:F60)</f>
        <v>118.76999999999998</v>
      </c>
      <c r="G61" s="42">
        <f>SUM(G54:G60)</f>
        <v>961.75</v>
      </c>
      <c r="J61" s="22" t="s">
        <v>13</v>
      </c>
      <c r="K61" s="42">
        <f>SUM(K54:K60)+130</f>
        <v>905</v>
      </c>
      <c r="L61" s="42">
        <f>SUM(L54:L60)</f>
        <v>37.869</v>
      </c>
      <c r="M61" s="42">
        <f>SUM(M54:M60)</f>
        <v>29.648999999999997</v>
      </c>
      <c r="N61" s="42">
        <f>SUM(N54:N60)</f>
        <v>139.81299999999999</v>
      </c>
      <c r="O61" s="42">
        <f>SUM(O54:O60)</f>
        <v>990.75</v>
      </c>
    </row>
    <row r="62" spans="1:15" s="23" customFormat="1" ht="15.75" x14ac:dyDescent="0.25">
      <c r="B62" s="21"/>
      <c r="C62" s="27"/>
      <c r="D62" s="27"/>
      <c r="E62" s="27"/>
      <c r="F62" s="27"/>
      <c r="G62" s="27"/>
      <c r="J62" s="21"/>
      <c r="K62" s="27"/>
      <c r="L62" s="27"/>
      <c r="M62" s="27"/>
      <c r="N62" s="27"/>
      <c r="O62" s="27"/>
    </row>
    <row r="63" spans="1:15" s="21" customFormat="1" ht="15.75" x14ac:dyDescent="0.25">
      <c r="A63" s="23"/>
      <c r="C63" s="27"/>
      <c r="D63" s="27"/>
      <c r="E63" s="27"/>
      <c r="F63" s="27"/>
      <c r="G63" s="27"/>
      <c r="H63" s="23"/>
      <c r="K63" s="27"/>
      <c r="L63" s="27"/>
      <c r="M63" s="27"/>
      <c r="N63" s="27"/>
      <c r="O63" s="27"/>
    </row>
    <row r="64" spans="1:15" s="21" customFormat="1" ht="15.75" x14ac:dyDescent="0.25">
      <c r="C64" s="27"/>
      <c r="D64" s="27"/>
      <c r="E64" s="27"/>
      <c r="F64" s="27"/>
      <c r="G64" s="27"/>
      <c r="J64"/>
      <c r="K64" s="4"/>
      <c r="L64" s="4"/>
      <c r="M64" s="4"/>
      <c r="N64" s="4"/>
      <c r="O64" s="4"/>
    </row>
  </sheetData>
  <mergeCells count="21">
    <mergeCell ref="B26:G26"/>
    <mergeCell ref="D27:F27"/>
    <mergeCell ref="B38:G38"/>
    <mergeCell ref="D39:F39"/>
    <mergeCell ref="B50:G50"/>
    <mergeCell ref="J2:O2"/>
    <mergeCell ref="L3:N3"/>
    <mergeCell ref="J14:O14"/>
    <mergeCell ref="B1:O1"/>
    <mergeCell ref="L51:N51"/>
    <mergeCell ref="L15:N15"/>
    <mergeCell ref="J26:O26"/>
    <mergeCell ref="L27:N27"/>
    <mergeCell ref="J38:O38"/>
    <mergeCell ref="L39:N39"/>
    <mergeCell ref="J50:O50"/>
    <mergeCell ref="D51:F51"/>
    <mergeCell ref="B2:G2"/>
    <mergeCell ref="D3:F3"/>
    <mergeCell ref="B14:G14"/>
    <mergeCell ref="D15:F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13" sqref="C13"/>
    </sheetView>
  </sheetViews>
  <sheetFormatPr defaultRowHeight="15.75" x14ac:dyDescent="0.25"/>
  <cols>
    <col min="1" max="1" width="9.140625" style="35"/>
    <col min="2" max="2" width="28.140625" style="35" customWidth="1"/>
    <col min="3" max="5" width="9.140625" style="35"/>
    <col min="6" max="7" width="9.85546875" style="35" customWidth="1"/>
    <col min="8" max="8" width="9.140625" style="35"/>
    <col min="9" max="9" width="0.42578125" style="35" customWidth="1"/>
    <col min="10" max="10" width="30.42578125" style="35" customWidth="1"/>
    <col min="11" max="13" width="9.140625" style="35"/>
    <col min="14" max="14" width="9.7109375" style="35" customWidth="1"/>
    <col min="15" max="15" width="9.85546875" style="35" customWidth="1"/>
  </cols>
  <sheetData>
    <row r="1" spans="1:15" ht="15.75" customHeight="1" x14ac:dyDescent="0.3">
      <c r="A1" s="58" t="s">
        <v>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24" customFormat="1" x14ac:dyDescent="0.25">
      <c r="A2" s="25"/>
      <c r="B2" s="86" t="s">
        <v>14</v>
      </c>
      <c r="C2" s="86"/>
      <c r="D2" s="86"/>
      <c r="E2" s="86"/>
      <c r="F2" s="86"/>
      <c r="G2" s="86"/>
      <c r="H2" s="25"/>
      <c r="I2" s="25"/>
      <c r="J2" s="86" t="s">
        <v>23</v>
      </c>
      <c r="K2" s="86"/>
      <c r="L2" s="86"/>
      <c r="M2" s="86"/>
      <c r="N2" s="86"/>
      <c r="O2" s="86"/>
    </row>
    <row r="3" spans="1:15" s="15" customFormat="1" ht="63" x14ac:dyDescent="0.25">
      <c r="A3" s="23"/>
      <c r="B3" s="6" t="s">
        <v>0</v>
      </c>
      <c r="C3" s="6" t="s">
        <v>1</v>
      </c>
      <c r="D3" s="83" t="s">
        <v>2</v>
      </c>
      <c r="E3" s="83"/>
      <c r="F3" s="83"/>
      <c r="G3" s="6" t="s">
        <v>3</v>
      </c>
      <c r="H3" s="23"/>
      <c r="I3" s="23"/>
      <c r="J3" s="6" t="s">
        <v>0</v>
      </c>
      <c r="K3" s="6" t="s">
        <v>1</v>
      </c>
      <c r="L3" s="83" t="s">
        <v>2</v>
      </c>
      <c r="M3" s="83"/>
      <c r="N3" s="83"/>
      <c r="O3" s="6" t="s">
        <v>3</v>
      </c>
    </row>
    <row r="4" spans="1:15" s="15" customFormat="1" x14ac:dyDescent="0.25">
      <c r="A4" s="23"/>
      <c r="B4" s="34"/>
      <c r="C4" s="20"/>
      <c r="D4" s="34" t="s">
        <v>5</v>
      </c>
      <c r="E4" s="34" t="s">
        <v>4</v>
      </c>
      <c r="F4" s="39" t="s">
        <v>53</v>
      </c>
      <c r="G4" s="34"/>
      <c r="H4" s="23"/>
      <c r="I4" s="23"/>
      <c r="J4" s="34"/>
      <c r="K4" s="20"/>
      <c r="L4" s="34" t="s">
        <v>5</v>
      </c>
      <c r="M4" s="34" t="s">
        <v>4</v>
      </c>
      <c r="N4" s="39" t="s">
        <v>53</v>
      </c>
      <c r="O4" s="34"/>
    </row>
    <row r="5" spans="1:15" s="15" customFormat="1" ht="5.25" hidden="1" customHeight="1" x14ac:dyDescent="0.25">
      <c r="A5" s="23"/>
      <c r="B5" s="34"/>
      <c r="C5" s="34"/>
      <c r="D5" s="34"/>
      <c r="E5" s="34"/>
      <c r="F5" s="34"/>
      <c r="G5" s="34"/>
      <c r="H5" s="23"/>
      <c r="I5" s="23"/>
      <c r="J5" s="34"/>
      <c r="K5" s="34"/>
      <c r="L5" s="34"/>
      <c r="M5" s="34"/>
      <c r="N5" s="34"/>
      <c r="O5" s="34"/>
    </row>
    <row r="6" spans="1:15" s="15" customFormat="1" x14ac:dyDescent="0.25">
      <c r="A6" s="23"/>
      <c r="B6" s="43" t="s">
        <v>48</v>
      </c>
      <c r="C6" s="13">
        <v>200</v>
      </c>
      <c r="D6" s="39">
        <v>7.0750000000000002</v>
      </c>
      <c r="E6" s="39">
        <v>6.08</v>
      </c>
      <c r="F6" s="39">
        <v>17.231999999999999</v>
      </c>
      <c r="G6" s="39">
        <v>152.18</v>
      </c>
      <c r="H6" s="23"/>
      <c r="I6" s="23"/>
      <c r="J6" s="40" t="s">
        <v>69</v>
      </c>
      <c r="K6" s="13">
        <v>200</v>
      </c>
      <c r="L6" s="60">
        <v>5.12</v>
      </c>
      <c r="M6" s="60">
        <v>3.89</v>
      </c>
      <c r="N6" s="60">
        <v>18.059999999999999</v>
      </c>
      <c r="O6" s="60">
        <v>128.06</v>
      </c>
    </row>
    <row r="7" spans="1:15" s="15" customFormat="1" ht="21" customHeight="1" x14ac:dyDescent="0.25">
      <c r="A7" s="23"/>
      <c r="B7" s="43" t="s">
        <v>65</v>
      </c>
      <c r="C7" s="66">
        <v>100</v>
      </c>
      <c r="D7" s="66">
        <v>14.66</v>
      </c>
      <c r="E7" s="66">
        <v>18.187999999999999</v>
      </c>
      <c r="F7" s="66">
        <v>17.026</v>
      </c>
      <c r="G7" s="66">
        <v>298.45999999999998</v>
      </c>
      <c r="H7" s="23"/>
      <c r="I7" s="23"/>
      <c r="J7" s="40" t="s">
        <v>82</v>
      </c>
      <c r="K7" s="34" t="s">
        <v>55</v>
      </c>
      <c r="L7" s="34">
        <v>17.492999999999999</v>
      </c>
      <c r="M7" s="34">
        <v>23.577000000000002</v>
      </c>
      <c r="N7" s="34">
        <v>27.344000000000001</v>
      </c>
      <c r="O7" s="34">
        <v>391.68</v>
      </c>
    </row>
    <row r="8" spans="1:15" s="15" customFormat="1" x14ac:dyDescent="0.25">
      <c r="A8" s="23"/>
      <c r="B8" s="40" t="s">
        <v>56</v>
      </c>
      <c r="C8" s="38">
        <v>200</v>
      </c>
      <c r="D8" s="38">
        <v>4.2</v>
      </c>
      <c r="E8" s="38">
        <v>1.6</v>
      </c>
      <c r="F8" s="38">
        <v>29.4</v>
      </c>
      <c r="G8" s="38">
        <v>150</v>
      </c>
      <c r="H8" s="23"/>
      <c r="I8" s="23"/>
      <c r="J8" s="40" t="s">
        <v>46</v>
      </c>
      <c r="K8" s="39">
        <v>200</v>
      </c>
      <c r="L8" s="39">
        <v>7.5359999999999996</v>
      </c>
      <c r="M8" s="39">
        <v>5.9589999999999996</v>
      </c>
      <c r="N8" s="39">
        <v>48.030999999999999</v>
      </c>
      <c r="O8" s="39">
        <v>276.11</v>
      </c>
    </row>
    <row r="9" spans="1:15" s="15" customFormat="1" x14ac:dyDescent="0.25">
      <c r="A9" s="23"/>
      <c r="B9" s="43" t="s">
        <v>40</v>
      </c>
      <c r="C9" s="39">
        <v>200</v>
      </c>
      <c r="D9" s="39">
        <v>0.32</v>
      </c>
      <c r="E9" s="39">
        <v>0</v>
      </c>
      <c r="F9" s="39">
        <v>32.86</v>
      </c>
      <c r="G9" s="39">
        <v>132.6</v>
      </c>
      <c r="H9" s="23"/>
      <c r="I9" s="23"/>
      <c r="J9" s="40" t="s">
        <v>79</v>
      </c>
      <c r="K9" s="34">
        <v>100</v>
      </c>
      <c r="L9" s="34">
        <v>2.2999999999999998</v>
      </c>
      <c r="M9" s="34">
        <v>6.8</v>
      </c>
      <c r="N9" s="34">
        <v>11.7</v>
      </c>
      <c r="O9" s="34">
        <v>119</v>
      </c>
    </row>
    <row r="10" spans="1:15" s="15" customFormat="1" x14ac:dyDescent="0.25">
      <c r="A10" s="23"/>
      <c r="B10" s="43" t="s">
        <v>6</v>
      </c>
      <c r="C10" s="38">
        <v>25</v>
      </c>
      <c r="D10" s="38">
        <v>1.9</v>
      </c>
      <c r="E10" s="38">
        <v>0.15</v>
      </c>
      <c r="F10" s="38">
        <v>10.35</v>
      </c>
      <c r="G10" s="39">
        <v>58.5</v>
      </c>
      <c r="H10" s="23"/>
      <c r="I10" s="23"/>
      <c r="J10" s="43" t="s">
        <v>42</v>
      </c>
      <c r="K10" s="39">
        <v>200</v>
      </c>
      <c r="L10" s="39">
        <v>1</v>
      </c>
      <c r="M10" s="39">
        <v>0.2</v>
      </c>
      <c r="N10" s="39">
        <v>20.2</v>
      </c>
      <c r="O10" s="39">
        <v>92</v>
      </c>
    </row>
    <row r="11" spans="1:15" s="15" customFormat="1" x14ac:dyDescent="0.25">
      <c r="A11" s="23"/>
      <c r="B11" s="43" t="s">
        <v>10</v>
      </c>
      <c r="C11" s="39">
        <v>50</v>
      </c>
      <c r="D11" s="39">
        <v>2.4</v>
      </c>
      <c r="E11" s="39">
        <v>0.5</v>
      </c>
      <c r="F11" s="39">
        <v>22.4</v>
      </c>
      <c r="G11" s="39">
        <v>105</v>
      </c>
      <c r="H11" s="23"/>
      <c r="I11" s="23"/>
      <c r="J11" s="43" t="s">
        <v>6</v>
      </c>
      <c r="K11" s="38">
        <v>25</v>
      </c>
      <c r="L11" s="38">
        <v>1.9</v>
      </c>
      <c r="M11" s="38">
        <v>0.15</v>
      </c>
      <c r="N11" s="38">
        <v>10.35</v>
      </c>
      <c r="O11" s="39">
        <v>58.5</v>
      </c>
    </row>
    <row r="12" spans="1:15" s="15" customFormat="1" x14ac:dyDescent="0.25">
      <c r="A12" s="23"/>
      <c r="B12" s="40" t="s">
        <v>47</v>
      </c>
      <c r="C12" s="34">
        <v>75</v>
      </c>
      <c r="D12" s="34">
        <v>0.6</v>
      </c>
      <c r="E12" s="34">
        <v>0</v>
      </c>
      <c r="F12" s="34">
        <v>1.3</v>
      </c>
      <c r="G12" s="34">
        <v>9.8000000000000007</v>
      </c>
      <c r="H12" s="23"/>
      <c r="I12" s="23"/>
      <c r="J12" s="43" t="s">
        <v>10</v>
      </c>
      <c r="K12" s="39">
        <v>50</v>
      </c>
      <c r="L12" s="39">
        <v>2.4</v>
      </c>
      <c r="M12" s="39">
        <v>0.5</v>
      </c>
      <c r="N12" s="39">
        <v>22.4</v>
      </c>
      <c r="O12" s="39">
        <v>105</v>
      </c>
    </row>
    <row r="13" spans="1:15" s="15" customFormat="1" x14ac:dyDescent="0.25">
      <c r="A13" s="23"/>
      <c r="B13" s="34" t="s">
        <v>13</v>
      </c>
      <c r="C13" s="43">
        <f>SUM(C6:C12)+150</f>
        <v>1000</v>
      </c>
      <c r="D13" s="43">
        <f>SUM(D6:D12)</f>
        <v>31.154999999999998</v>
      </c>
      <c r="E13" s="43">
        <f>SUM(E6:E12)</f>
        <v>26.518000000000001</v>
      </c>
      <c r="F13" s="43">
        <f>SUM(F6:F12)</f>
        <v>130.56800000000001</v>
      </c>
      <c r="G13" s="43">
        <f>SUM(G6:G12)</f>
        <v>906.54</v>
      </c>
      <c r="H13" s="23"/>
      <c r="I13" s="23"/>
      <c r="J13" s="34" t="s">
        <v>13</v>
      </c>
      <c r="K13" s="43">
        <f>SUM(K6:K12)+115+50</f>
        <v>940</v>
      </c>
      <c r="L13" s="43">
        <f>SUM(L6:L12)</f>
        <v>37.748999999999995</v>
      </c>
      <c r="M13" s="43">
        <f>SUM(M6:M12)</f>
        <v>41.076000000000001</v>
      </c>
      <c r="N13" s="43">
        <f>SUM(N6:N12)</f>
        <v>158.08500000000001</v>
      </c>
      <c r="O13" s="43">
        <f>SUM(O6:O12)</f>
        <v>1170.3499999999999</v>
      </c>
    </row>
    <row r="14" spans="1:15" s="24" customFormat="1" x14ac:dyDescent="0.25">
      <c r="A14" s="25"/>
      <c r="B14" s="86" t="s">
        <v>15</v>
      </c>
      <c r="C14" s="86"/>
      <c r="D14" s="86"/>
      <c r="E14" s="86"/>
      <c r="F14" s="86"/>
      <c r="G14" s="86"/>
      <c r="H14" s="25"/>
      <c r="I14" s="25"/>
      <c r="J14" s="86" t="s">
        <v>28</v>
      </c>
      <c r="K14" s="86"/>
      <c r="L14" s="86"/>
      <c r="M14" s="86"/>
      <c r="N14" s="86"/>
      <c r="O14" s="86"/>
    </row>
    <row r="15" spans="1:15" s="15" customFormat="1" ht="63" x14ac:dyDescent="0.25">
      <c r="A15" s="23"/>
      <c r="B15" s="6" t="s">
        <v>0</v>
      </c>
      <c r="C15" s="6" t="s">
        <v>1</v>
      </c>
      <c r="D15" s="83" t="s">
        <v>2</v>
      </c>
      <c r="E15" s="83"/>
      <c r="F15" s="83"/>
      <c r="G15" s="6" t="s">
        <v>3</v>
      </c>
      <c r="H15" s="23"/>
      <c r="I15" s="23"/>
      <c r="J15" s="6" t="s">
        <v>0</v>
      </c>
      <c r="K15" s="6" t="s">
        <v>1</v>
      </c>
      <c r="L15" s="83" t="s">
        <v>2</v>
      </c>
      <c r="M15" s="83"/>
      <c r="N15" s="83"/>
      <c r="O15" s="6" t="s">
        <v>3</v>
      </c>
    </row>
    <row r="16" spans="1:15" s="15" customFormat="1" x14ac:dyDescent="0.25">
      <c r="A16" s="23"/>
      <c r="B16" s="34"/>
      <c r="C16" s="20"/>
      <c r="D16" s="34" t="s">
        <v>5</v>
      </c>
      <c r="E16" s="34" t="s">
        <v>4</v>
      </c>
      <c r="F16" s="39" t="s">
        <v>53</v>
      </c>
      <c r="G16" s="34"/>
      <c r="H16" s="23"/>
      <c r="I16" s="23"/>
      <c r="J16" s="34"/>
      <c r="K16" s="20"/>
      <c r="L16" s="34" t="s">
        <v>5</v>
      </c>
      <c r="M16" s="34" t="s">
        <v>4</v>
      </c>
      <c r="N16" s="39" t="s">
        <v>53</v>
      </c>
      <c r="O16" s="34"/>
    </row>
    <row r="17" spans="1:15" s="15" customFormat="1" hidden="1" x14ac:dyDescent="0.25">
      <c r="A17" s="23"/>
      <c r="B17" s="34"/>
      <c r="C17" s="34"/>
      <c r="D17" s="34"/>
      <c r="E17" s="34"/>
      <c r="F17" s="34"/>
      <c r="G17" s="34"/>
      <c r="H17" s="23"/>
      <c r="I17" s="23"/>
      <c r="J17" s="34"/>
      <c r="K17" s="34"/>
      <c r="L17" s="34"/>
      <c r="M17" s="34"/>
      <c r="N17" s="34"/>
      <c r="O17" s="34"/>
    </row>
    <row r="18" spans="1:15" s="15" customFormat="1" ht="31.5" x14ac:dyDescent="0.25">
      <c r="A18" s="23"/>
      <c r="B18" s="40" t="s">
        <v>64</v>
      </c>
      <c r="C18" s="60">
        <v>200</v>
      </c>
      <c r="D18" s="60">
        <v>2.032</v>
      </c>
      <c r="E18" s="60">
        <v>4.1900000000000004</v>
      </c>
      <c r="F18" s="60">
        <v>12.95</v>
      </c>
      <c r="G18" s="60">
        <v>98.29</v>
      </c>
      <c r="H18" s="23"/>
      <c r="I18" s="23"/>
      <c r="J18" s="40" t="s">
        <v>64</v>
      </c>
      <c r="K18" s="60">
        <v>200</v>
      </c>
      <c r="L18" s="60">
        <v>2.032</v>
      </c>
      <c r="M18" s="60">
        <v>4.1900000000000004</v>
      </c>
      <c r="N18" s="60">
        <v>12.95</v>
      </c>
      <c r="O18" s="60">
        <v>98.29</v>
      </c>
    </row>
    <row r="19" spans="1:15" s="15" customFormat="1" x14ac:dyDescent="0.25">
      <c r="A19" s="23"/>
      <c r="B19" s="43" t="s">
        <v>78</v>
      </c>
      <c r="C19" s="13" t="s">
        <v>90</v>
      </c>
      <c r="D19" s="64">
        <v>15.683</v>
      </c>
      <c r="E19" s="64">
        <v>7.18</v>
      </c>
      <c r="F19" s="64">
        <v>7.1719999999999997</v>
      </c>
      <c r="G19" s="64">
        <v>156.99</v>
      </c>
      <c r="H19" s="23"/>
      <c r="I19" s="23"/>
      <c r="J19" s="40" t="s">
        <v>75</v>
      </c>
      <c r="K19" s="39" t="s">
        <v>76</v>
      </c>
      <c r="L19" s="39">
        <v>24.2</v>
      </c>
      <c r="M19" s="39">
        <v>7.8</v>
      </c>
      <c r="N19" s="39">
        <v>5.17</v>
      </c>
      <c r="O19" s="39">
        <v>89</v>
      </c>
    </row>
    <row r="20" spans="1:15" s="15" customFormat="1" x14ac:dyDescent="0.25">
      <c r="A20" s="23"/>
      <c r="B20" s="40" t="s">
        <v>46</v>
      </c>
      <c r="C20" s="39">
        <v>200</v>
      </c>
      <c r="D20" s="39">
        <v>7.5359999999999996</v>
      </c>
      <c r="E20" s="39">
        <v>5.9589999999999996</v>
      </c>
      <c r="F20" s="39">
        <v>48.030999999999999</v>
      </c>
      <c r="G20" s="39">
        <v>407.46</v>
      </c>
      <c r="H20" s="23"/>
      <c r="I20" s="23"/>
      <c r="J20" s="40" t="s">
        <v>56</v>
      </c>
      <c r="K20" s="38">
        <v>200</v>
      </c>
      <c r="L20" s="38">
        <v>4.2</v>
      </c>
      <c r="M20" s="38">
        <v>1.6</v>
      </c>
      <c r="N20" s="38">
        <v>29.4</v>
      </c>
      <c r="O20" s="38">
        <v>150</v>
      </c>
    </row>
    <row r="21" spans="1:15" s="15" customFormat="1" x14ac:dyDescent="0.25">
      <c r="A21" s="23"/>
      <c r="B21" s="40" t="s">
        <v>79</v>
      </c>
      <c r="C21" s="34">
        <v>100</v>
      </c>
      <c r="D21" s="34">
        <v>2.2999999999999998</v>
      </c>
      <c r="E21" s="34">
        <v>6.8</v>
      </c>
      <c r="F21" s="34">
        <v>11.7</v>
      </c>
      <c r="G21" s="34">
        <v>119</v>
      </c>
      <c r="H21" s="23"/>
      <c r="I21" s="23"/>
      <c r="J21" s="40" t="s">
        <v>12</v>
      </c>
      <c r="K21" s="65">
        <v>60</v>
      </c>
      <c r="L21" s="65">
        <v>1.92</v>
      </c>
      <c r="M21" s="65">
        <v>0.12</v>
      </c>
      <c r="N21" s="65">
        <v>3.96</v>
      </c>
      <c r="O21" s="65">
        <v>24</v>
      </c>
    </row>
    <row r="22" spans="1:15" s="15" customFormat="1" x14ac:dyDescent="0.25">
      <c r="A22" s="23"/>
      <c r="B22" s="43" t="s">
        <v>40</v>
      </c>
      <c r="C22" s="39">
        <v>200</v>
      </c>
      <c r="D22" s="39">
        <v>0.32</v>
      </c>
      <c r="E22" s="39">
        <v>0</v>
      </c>
      <c r="F22" s="39">
        <v>32.86</v>
      </c>
      <c r="G22" s="39">
        <v>132.6</v>
      </c>
      <c r="H22" s="23"/>
      <c r="I22" s="23"/>
      <c r="J22" s="43" t="s">
        <v>40</v>
      </c>
      <c r="K22" s="39">
        <v>200</v>
      </c>
      <c r="L22" s="39">
        <v>0.32</v>
      </c>
      <c r="M22" s="39">
        <v>0</v>
      </c>
      <c r="N22" s="39">
        <v>32.86</v>
      </c>
      <c r="O22" s="39">
        <v>132.6</v>
      </c>
    </row>
    <row r="23" spans="1:15" s="15" customFormat="1" x14ac:dyDescent="0.25">
      <c r="A23" s="23"/>
      <c r="B23" s="43" t="s">
        <v>6</v>
      </c>
      <c r="C23" s="38">
        <v>25</v>
      </c>
      <c r="D23" s="38">
        <v>1.9</v>
      </c>
      <c r="E23" s="38">
        <v>0.15</v>
      </c>
      <c r="F23" s="38">
        <v>10.35</v>
      </c>
      <c r="G23" s="39">
        <v>58.5</v>
      </c>
      <c r="H23" s="23"/>
      <c r="I23" s="23"/>
      <c r="J23" s="43" t="s">
        <v>6</v>
      </c>
      <c r="K23" s="38">
        <v>25</v>
      </c>
      <c r="L23" s="38">
        <v>1.9</v>
      </c>
      <c r="M23" s="38">
        <v>0.15</v>
      </c>
      <c r="N23" s="38">
        <v>10.35</v>
      </c>
      <c r="O23" s="39">
        <v>58.5</v>
      </c>
    </row>
    <row r="24" spans="1:15" s="15" customFormat="1" x14ac:dyDescent="0.25">
      <c r="A24" s="23"/>
      <c r="B24" s="43" t="s">
        <v>10</v>
      </c>
      <c r="C24" s="39">
        <v>50</v>
      </c>
      <c r="D24" s="39">
        <v>2.4</v>
      </c>
      <c r="E24" s="39">
        <v>0.5</v>
      </c>
      <c r="F24" s="39">
        <v>22.4</v>
      </c>
      <c r="G24" s="39">
        <v>105</v>
      </c>
      <c r="H24" s="23"/>
      <c r="I24" s="23"/>
      <c r="J24" s="43" t="s">
        <v>10</v>
      </c>
      <c r="K24" s="39">
        <v>50</v>
      </c>
      <c r="L24" s="39">
        <v>2.4</v>
      </c>
      <c r="M24" s="39">
        <v>0.5</v>
      </c>
      <c r="N24" s="39">
        <v>22.4</v>
      </c>
      <c r="O24" s="39">
        <v>105</v>
      </c>
    </row>
    <row r="25" spans="1:15" s="15" customFormat="1" x14ac:dyDescent="0.25">
      <c r="A25" s="23"/>
      <c r="B25" s="20"/>
      <c r="C25" s="34"/>
      <c r="D25" s="34"/>
      <c r="E25" s="34"/>
      <c r="F25" s="34"/>
      <c r="G25" s="34"/>
      <c r="H25" s="23"/>
      <c r="I25" s="23"/>
      <c r="J25" s="34" t="s">
        <v>13</v>
      </c>
      <c r="K25" s="43">
        <f>SUM(K18:K24)+100</f>
        <v>835</v>
      </c>
      <c r="L25" s="43">
        <f>SUM(L18:L24)</f>
        <v>36.971999999999994</v>
      </c>
      <c r="M25" s="43">
        <f>SUM(M18:M24)</f>
        <v>14.36</v>
      </c>
      <c r="N25" s="43">
        <f>SUM(N18:N24)</f>
        <v>117.09</v>
      </c>
      <c r="O25" s="43">
        <f>SUM(O18:O24)</f>
        <v>657.39</v>
      </c>
    </row>
    <row r="26" spans="1:15" s="15" customFormat="1" x14ac:dyDescent="0.25">
      <c r="A26" s="23"/>
      <c r="B26" s="34" t="s">
        <v>13</v>
      </c>
      <c r="C26" s="43">
        <f>SUM(C18:C25)+80+50</f>
        <v>905</v>
      </c>
      <c r="D26" s="43">
        <f>SUM(D18:D25)</f>
        <v>32.170999999999999</v>
      </c>
      <c r="E26" s="43">
        <f>SUM(E18:E25)</f>
        <v>24.779</v>
      </c>
      <c r="F26" s="43">
        <f>SUM(F18:F25)</f>
        <v>145.46299999999999</v>
      </c>
      <c r="G26" s="43">
        <f>SUM(G18:G25)</f>
        <v>1077.8400000000001</v>
      </c>
      <c r="H26" s="23"/>
      <c r="I26" s="23"/>
      <c r="J26" s="23"/>
      <c r="K26" s="23"/>
      <c r="L26" s="23"/>
      <c r="M26" s="23"/>
      <c r="N26" s="23"/>
      <c r="O26" s="23"/>
    </row>
    <row r="27" spans="1:15" s="24" customFormat="1" x14ac:dyDescent="0.25">
      <c r="A27" s="25"/>
      <c r="B27" s="86" t="s">
        <v>17</v>
      </c>
      <c r="C27" s="86"/>
      <c r="D27" s="86"/>
      <c r="E27" s="86"/>
      <c r="F27" s="86"/>
      <c r="G27" s="86"/>
      <c r="H27" s="25"/>
      <c r="I27" s="25"/>
      <c r="J27" s="86" t="s">
        <v>29</v>
      </c>
      <c r="K27" s="86"/>
      <c r="L27" s="86"/>
      <c r="M27" s="86"/>
      <c r="N27" s="86"/>
      <c r="O27" s="86"/>
    </row>
    <row r="28" spans="1:15" s="15" customFormat="1" ht="63" x14ac:dyDescent="0.25">
      <c r="A28" s="23"/>
      <c r="B28" s="6" t="s">
        <v>0</v>
      </c>
      <c r="C28" s="6" t="s">
        <v>1</v>
      </c>
      <c r="D28" s="83" t="s">
        <v>2</v>
      </c>
      <c r="E28" s="83"/>
      <c r="F28" s="83"/>
      <c r="G28" s="6" t="s">
        <v>3</v>
      </c>
      <c r="H28" s="23"/>
      <c r="I28" s="23"/>
      <c r="J28" s="6" t="s">
        <v>0</v>
      </c>
      <c r="K28" s="6" t="s">
        <v>1</v>
      </c>
      <c r="L28" s="83" t="s">
        <v>2</v>
      </c>
      <c r="M28" s="83"/>
      <c r="N28" s="83"/>
      <c r="O28" s="6" t="s">
        <v>3</v>
      </c>
    </row>
    <row r="29" spans="1:15" s="15" customFormat="1" x14ac:dyDescent="0.25">
      <c r="A29" s="23"/>
      <c r="B29" s="34"/>
      <c r="C29" s="20"/>
      <c r="D29" s="34" t="s">
        <v>5</v>
      </c>
      <c r="E29" s="34" t="s">
        <v>4</v>
      </c>
      <c r="F29" s="39" t="s">
        <v>53</v>
      </c>
      <c r="G29" s="34"/>
      <c r="H29" s="23"/>
      <c r="I29" s="23"/>
      <c r="J29" s="34"/>
      <c r="K29" s="20"/>
      <c r="L29" s="34" t="s">
        <v>5</v>
      </c>
      <c r="M29" s="34" t="s">
        <v>4</v>
      </c>
      <c r="N29" s="39" t="s">
        <v>53</v>
      </c>
      <c r="O29" s="34"/>
    </row>
    <row r="30" spans="1:15" s="15" customFormat="1" ht="1.5" customHeight="1" x14ac:dyDescent="0.25">
      <c r="A30" s="23"/>
      <c r="B30" s="34"/>
      <c r="C30" s="34"/>
      <c r="D30" s="34"/>
      <c r="E30" s="34"/>
      <c r="F30" s="34"/>
      <c r="G30" s="34"/>
      <c r="H30" s="23"/>
      <c r="I30" s="23"/>
      <c r="J30" s="34"/>
      <c r="K30" s="34"/>
      <c r="L30" s="34"/>
      <c r="M30" s="34"/>
      <c r="N30" s="34"/>
      <c r="O30" s="34"/>
    </row>
    <row r="31" spans="1:15" s="15" customFormat="1" ht="31.5" x14ac:dyDescent="0.25">
      <c r="A31" s="23"/>
      <c r="B31" s="40" t="s">
        <v>72</v>
      </c>
      <c r="C31" s="13">
        <v>200</v>
      </c>
      <c r="D31" s="39">
        <v>2.38</v>
      </c>
      <c r="E31" s="39">
        <v>1.8360000000000001</v>
      </c>
      <c r="F31" s="39">
        <v>17</v>
      </c>
      <c r="G31" s="39">
        <v>94.38</v>
      </c>
      <c r="H31" s="23"/>
      <c r="I31" s="23"/>
      <c r="J31" s="43" t="s">
        <v>48</v>
      </c>
      <c r="K31" s="13">
        <v>200</v>
      </c>
      <c r="L31" s="60">
        <v>7.0750000000000002</v>
      </c>
      <c r="M31" s="60">
        <v>6.08</v>
      </c>
      <c r="N31" s="60">
        <v>17.231999999999999</v>
      </c>
      <c r="O31" s="60">
        <v>152.18</v>
      </c>
    </row>
    <row r="32" spans="1:15" s="15" customFormat="1" x14ac:dyDescent="0.25">
      <c r="A32" s="23"/>
      <c r="B32" s="43" t="s">
        <v>92</v>
      </c>
      <c r="C32" s="13">
        <v>80</v>
      </c>
      <c r="D32" s="68">
        <v>25.04</v>
      </c>
      <c r="E32" s="68">
        <v>26.62</v>
      </c>
      <c r="F32" s="68">
        <v>12.97</v>
      </c>
      <c r="G32" s="68">
        <v>391.47</v>
      </c>
      <c r="H32" s="23"/>
      <c r="I32" s="23"/>
      <c r="J32" s="40" t="s">
        <v>83</v>
      </c>
      <c r="K32" s="34" t="s">
        <v>84</v>
      </c>
      <c r="L32" s="34">
        <v>21.108000000000001</v>
      </c>
      <c r="M32" s="34">
        <v>22.483000000000001</v>
      </c>
      <c r="N32" s="34">
        <v>48.1</v>
      </c>
      <c r="O32" s="34">
        <v>480.05</v>
      </c>
    </row>
    <row r="33" spans="1:15" s="15" customFormat="1" x14ac:dyDescent="0.25">
      <c r="A33" s="23"/>
      <c r="B33" s="40" t="s">
        <v>41</v>
      </c>
      <c r="C33" s="38">
        <v>150</v>
      </c>
      <c r="D33" s="38">
        <v>3.5</v>
      </c>
      <c r="E33" s="38">
        <v>4.5</v>
      </c>
      <c r="F33" s="38">
        <v>23.7</v>
      </c>
      <c r="G33" s="39">
        <v>253.06</v>
      </c>
      <c r="H33" s="23"/>
      <c r="I33" s="23"/>
      <c r="J33" s="40" t="s">
        <v>47</v>
      </c>
      <c r="K33" s="34">
        <v>75</v>
      </c>
      <c r="L33" s="34">
        <v>0.6</v>
      </c>
      <c r="M33" s="34">
        <v>0</v>
      </c>
      <c r="N33" s="34">
        <v>1.3</v>
      </c>
      <c r="O33" s="34">
        <v>9.8000000000000007</v>
      </c>
    </row>
    <row r="34" spans="1:15" s="15" customFormat="1" x14ac:dyDescent="0.25">
      <c r="A34" s="23"/>
      <c r="B34" s="40" t="s">
        <v>47</v>
      </c>
      <c r="C34" s="34">
        <v>75</v>
      </c>
      <c r="D34" s="34">
        <v>0.6</v>
      </c>
      <c r="E34" s="34">
        <v>0</v>
      </c>
      <c r="F34" s="34">
        <v>1.3</v>
      </c>
      <c r="G34" s="34">
        <v>9.8000000000000007</v>
      </c>
      <c r="H34" s="23"/>
      <c r="I34" s="23"/>
      <c r="J34" s="40" t="s">
        <v>66</v>
      </c>
      <c r="K34" s="39">
        <v>200</v>
      </c>
      <c r="L34" s="39">
        <v>0.18</v>
      </c>
      <c r="M34" s="39">
        <v>0.18</v>
      </c>
      <c r="N34" s="39">
        <v>28.361999999999998</v>
      </c>
      <c r="O34" s="39">
        <v>116.91</v>
      </c>
    </row>
    <row r="35" spans="1:15" s="15" customFormat="1" x14ac:dyDescent="0.25">
      <c r="A35" s="23"/>
      <c r="B35" s="40" t="s">
        <v>66</v>
      </c>
      <c r="C35" s="39">
        <v>200</v>
      </c>
      <c r="D35" s="39">
        <v>0.18</v>
      </c>
      <c r="E35" s="39">
        <v>0.18</v>
      </c>
      <c r="F35" s="39">
        <v>28.361999999999998</v>
      </c>
      <c r="G35" s="39">
        <v>116.91</v>
      </c>
      <c r="H35" s="23"/>
      <c r="I35" s="23"/>
      <c r="J35" s="43" t="s">
        <v>6</v>
      </c>
      <c r="K35" s="38">
        <v>25</v>
      </c>
      <c r="L35" s="38">
        <v>1.9</v>
      </c>
      <c r="M35" s="38">
        <v>0.15</v>
      </c>
      <c r="N35" s="38">
        <v>10.35</v>
      </c>
      <c r="O35" s="39">
        <v>58.5</v>
      </c>
    </row>
    <row r="36" spans="1:15" s="15" customFormat="1" x14ac:dyDescent="0.25">
      <c r="A36" s="23"/>
      <c r="B36" s="43" t="s">
        <v>6</v>
      </c>
      <c r="C36" s="38">
        <v>25</v>
      </c>
      <c r="D36" s="38">
        <v>1.9</v>
      </c>
      <c r="E36" s="38">
        <v>0.15</v>
      </c>
      <c r="F36" s="38">
        <v>10.35</v>
      </c>
      <c r="G36" s="39">
        <v>58.5</v>
      </c>
      <c r="H36" s="23"/>
      <c r="I36" s="23"/>
      <c r="J36" s="43" t="s">
        <v>10</v>
      </c>
      <c r="K36" s="39">
        <v>50</v>
      </c>
      <c r="L36" s="39">
        <v>2.4</v>
      </c>
      <c r="M36" s="39">
        <v>0.5</v>
      </c>
      <c r="N36" s="39">
        <v>22.4</v>
      </c>
      <c r="O36" s="39">
        <v>105</v>
      </c>
    </row>
    <row r="37" spans="1:15" s="15" customFormat="1" x14ac:dyDescent="0.25">
      <c r="A37" s="23"/>
      <c r="B37" s="43" t="s">
        <v>10</v>
      </c>
      <c r="C37" s="39">
        <v>50</v>
      </c>
      <c r="D37" s="39">
        <v>2.4</v>
      </c>
      <c r="E37" s="39">
        <v>0.5</v>
      </c>
      <c r="F37" s="39">
        <v>22.4</v>
      </c>
      <c r="G37" s="39">
        <v>105</v>
      </c>
      <c r="H37" s="23"/>
      <c r="I37" s="23"/>
      <c r="J37" s="34"/>
      <c r="K37" s="34"/>
      <c r="L37" s="34"/>
      <c r="M37" s="34"/>
      <c r="N37" s="34"/>
      <c r="O37" s="34"/>
    </row>
    <row r="38" spans="1:15" s="15" customFormat="1" x14ac:dyDescent="0.25">
      <c r="A38" s="23"/>
      <c r="B38" s="34" t="s">
        <v>13</v>
      </c>
      <c r="C38" s="43">
        <f>SUM(C31:C37)+150</f>
        <v>930</v>
      </c>
      <c r="D38" s="43">
        <f>SUM(D31:D37)</f>
        <v>36</v>
      </c>
      <c r="E38" s="43">
        <f>SUM(E31:E37)</f>
        <v>33.786000000000001</v>
      </c>
      <c r="F38" s="43">
        <f>SUM(F31:F37)</f>
        <v>116.08199999999999</v>
      </c>
      <c r="G38" s="43">
        <f>SUM(G31:G37)</f>
        <v>1029.1199999999999</v>
      </c>
      <c r="H38" s="23"/>
      <c r="I38" s="23"/>
      <c r="J38" s="34" t="s">
        <v>13</v>
      </c>
      <c r="K38" s="43">
        <f>SUM(K31:K37)+300</f>
        <v>850</v>
      </c>
      <c r="L38" s="43">
        <f>SUM(L31:L37)</f>
        <v>33.262999999999998</v>
      </c>
      <c r="M38" s="43">
        <f>SUM(M31:M37)</f>
        <v>29.393000000000001</v>
      </c>
      <c r="N38" s="43">
        <f>SUM(N31:N37)</f>
        <v>127.74399999999997</v>
      </c>
      <c r="O38" s="43">
        <f>SUM(O31:O37)</f>
        <v>922.43999999999994</v>
      </c>
    </row>
    <row r="39" spans="1:15" s="24" customFormat="1" x14ac:dyDescent="0.25">
      <c r="A39" s="25"/>
      <c r="B39" s="86" t="s">
        <v>19</v>
      </c>
      <c r="C39" s="86"/>
      <c r="D39" s="86"/>
      <c r="E39" s="86"/>
      <c r="F39" s="86"/>
      <c r="G39" s="86"/>
      <c r="H39" s="25"/>
      <c r="I39" s="25"/>
      <c r="J39" s="86" t="s">
        <v>31</v>
      </c>
      <c r="K39" s="86"/>
      <c r="L39" s="86"/>
      <c r="M39" s="86"/>
      <c r="N39" s="86"/>
      <c r="O39" s="86"/>
    </row>
    <row r="40" spans="1:15" s="15" customFormat="1" ht="63" x14ac:dyDescent="0.25">
      <c r="A40" s="23"/>
      <c r="B40" s="6" t="s">
        <v>0</v>
      </c>
      <c r="C40" s="6" t="s">
        <v>1</v>
      </c>
      <c r="D40" s="83" t="s">
        <v>2</v>
      </c>
      <c r="E40" s="83"/>
      <c r="F40" s="83"/>
      <c r="G40" s="6" t="s">
        <v>3</v>
      </c>
      <c r="H40" s="23"/>
      <c r="I40" s="23"/>
      <c r="J40" s="6" t="s">
        <v>0</v>
      </c>
      <c r="K40" s="6" t="s">
        <v>1</v>
      </c>
      <c r="L40" s="83" t="s">
        <v>2</v>
      </c>
      <c r="M40" s="83"/>
      <c r="N40" s="83"/>
      <c r="O40" s="6" t="s">
        <v>3</v>
      </c>
    </row>
    <row r="41" spans="1:15" s="15" customFormat="1" x14ac:dyDescent="0.25">
      <c r="A41" s="23"/>
      <c r="B41" s="34"/>
      <c r="C41" s="20"/>
      <c r="D41" s="34" t="s">
        <v>5</v>
      </c>
      <c r="E41" s="34" t="s">
        <v>4</v>
      </c>
      <c r="F41" s="39" t="s">
        <v>53</v>
      </c>
      <c r="G41" s="34"/>
      <c r="H41" s="23"/>
      <c r="I41" s="23"/>
      <c r="J41" s="34"/>
      <c r="K41" s="20"/>
      <c r="L41" s="34" t="s">
        <v>5</v>
      </c>
      <c r="M41" s="34" t="s">
        <v>4</v>
      </c>
      <c r="N41" s="39" t="s">
        <v>53</v>
      </c>
      <c r="O41" s="34"/>
    </row>
    <row r="42" spans="1:15" s="15" customFormat="1" ht="2.25" customHeight="1" x14ac:dyDescent="0.25">
      <c r="A42" s="23"/>
      <c r="B42" s="34"/>
      <c r="C42" s="34"/>
      <c r="D42" s="34"/>
      <c r="E42" s="34"/>
      <c r="F42" s="34"/>
      <c r="G42" s="34"/>
      <c r="H42" s="23"/>
      <c r="I42" s="23"/>
      <c r="J42" s="34"/>
      <c r="K42" s="34"/>
      <c r="L42" s="34"/>
      <c r="M42" s="34"/>
      <c r="N42" s="34"/>
      <c r="O42" s="34"/>
    </row>
    <row r="43" spans="1:15" s="15" customFormat="1" ht="31.5" x14ac:dyDescent="0.25">
      <c r="A43" s="23"/>
      <c r="B43" s="40" t="s">
        <v>69</v>
      </c>
      <c r="C43" s="13">
        <v>200</v>
      </c>
      <c r="D43" s="60">
        <v>5.12</v>
      </c>
      <c r="E43" s="60">
        <v>3.89</v>
      </c>
      <c r="F43" s="60">
        <v>18.059999999999999</v>
      </c>
      <c r="G43" s="60">
        <v>128.06</v>
      </c>
      <c r="H43" s="23"/>
      <c r="I43" s="23"/>
      <c r="J43" s="40" t="s">
        <v>70</v>
      </c>
      <c r="K43" s="13">
        <v>200</v>
      </c>
      <c r="L43" s="39">
        <v>2.39</v>
      </c>
      <c r="M43" s="39">
        <v>3.58</v>
      </c>
      <c r="N43" s="39">
        <v>11.64</v>
      </c>
      <c r="O43" s="39">
        <v>88.44</v>
      </c>
    </row>
    <row r="44" spans="1:15" s="15" customFormat="1" ht="31.5" x14ac:dyDescent="0.25">
      <c r="A44" s="23"/>
      <c r="B44" s="40" t="s">
        <v>80</v>
      </c>
      <c r="C44" s="34">
        <v>100</v>
      </c>
      <c r="D44" s="34">
        <v>17.5</v>
      </c>
      <c r="E44" s="34">
        <v>24.9</v>
      </c>
      <c r="F44" s="34">
        <v>9</v>
      </c>
      <c r="G44" s="34">
        <v>331</v>
      </c>
      <c r="H44" s="23"/>
      <c r="I44" s="23"/>
      <c r="J44" s="43" t="s">
        <v>92</v>
      </c>
      <c r="K44" s="13">
        <v>80</v>
      </c>
      <c r="L44" s="68">
        <v>25.04</v>
      </c>
      <c r="M44" s="68">
        <v>26.62</v>
      </c>
      <c r="N44" s="68">
        <v>12.97</v>
      </c>
      <c r="O44" s="68">
        <v>391.47</v>
      </c>
    </row>
    <row r="45" spans="1:15" s="15" customFormat="1" x14ac:dyDescent="0.25">
      <c r="A45" s="23"/>
      <c r="B45" s="43" t="s">
        <v>39</v>
      </c>
      <c r="C45" s="38">
        <v>150</v>
      </c>
      <c r="D45" s="38">
        <v>3.82</v>
      </c>
      <c r="E45" s="38">
        <v>5.85</v>
      </c>
      <c r="F45" s="38">
        <v>41.8</v>
      </c>
      <c r="G45" s="38">
        <v>224.54</v>
      </c>
      <c r="H45" s="23"/>
      <c r="I45" s="23"/>
      <c r="J45" s="43" t="s">
        <v>39</v>
      </c>
      <c r="K45" s="38">
        <v>150</v>
      </c>
      <c r="L45" s="38">
        <v>3.82</v>
      </c>
      <c r="M45" s="38">
        <v>5.85</v>
      </c>
      <c r="N45" s="38">
        <v>41.8</v>
      </c>
      <c r="O45" s="38">
        <v>224.54</v>
      </c>
    </row>
    <row r="46" spans="1:15" s="15" customFormat="1" ht="31.5" x14ac:dyDescent="0.25">
      <c r="A46" s="23"/>
      <c r="B46" s="40" t="s">
        <v>81</v>
      </c>
      <c r="C46" s="20">
        <v>60</v>
      </c>
      <c r="D46" s="34">
        <v>1.3128</v>
      </c>
      <c r="E46" s="34">
        <v>3.0790000000000002</v>
      </c>
      <c r="F46" s="34">
        <v>5</v>
      </c>
      <c r="G46" s="34">
        <v>54.99</v>
      </c>
      <c r="H46" s="23"/>
      <c r="I46" s="23"/>
      <c r="J46" s="40" t="s">
        <v>12</v>
      </c>
      <c r="K46" s="63">
        <v>60</v>
      </c>
      <c r="L46" s="63">
        <v>1.92</v>
      </c>
      <c r="M46" s="63">
        <v>0.12</v>
      </c>
      <c r="N46" s="63">
        <v>3.96</v>
      </c>
      <c r="O46" s="63">
        <v>24</v>
      </c>
    </row>
    <row r="47" spans="1:15" s="15" customFormat="1" x14ac:dyDescent="0.25">
      <c r="A47" s="23"/>
      <c r="B47" s="43" t="s">
        <v>40</v>
      </c>
      <c r="C47" s="39">
        <v>200</v>
      </c>
      <c r="D47" s="39">
        <v>0.32</v>
      </c>
      <c r="E47" s="39">
        <v>0</v>
      </c>
      <c r="F47" s="39">
        <v>32.86</v>
      </c>
      <c r="G47" s="39">
        <v>132.6</v>
      </c>
      <c r="H47" s="23"/>
      <c r="I47" s="23"/>
      <c r="J47" s="43" t="s">
        <v>40</v>
      </c>
      <c r="K47" s="39">
        <v>200</v>
      </c>
      <c r="L47" s="39">
        <v>0.32</v>
      </c>
      <c r="M47" s="39">
        <v>0</v>
      </c>
      <c r="N47" s="39">
        <v>32.86</v>
      </c>
      <c r="O47" s="39">
        <v>132.6</v>
      </c>
    </row>
    <row r="48" spans="1:15" s="15" customFormat="1" x14ac:dyDescent="0.25">
      <c r="A48" s="23"/>
      <c r="B48" s="43" t="s">
        <v>6</v>
      </c>
      <c r="C48" s="38">
        <v>25</v>
      </c>
      <c r="D48" s="38">
        <v>1.9</v>
      </c>
      <c r="E48" s="38">
        <v>0.15</v>
      </c>
      <c r="F48" s="38">
        <v>10.35</v>
      </c>
      <c r="G48" s="39">
        <v>58.5</v>
      </c>
      <c r="H48" s="23"/>
      <c r="I48" s="23"/>
      <c r="J48" s="43" t="s">
        <v>6</v>
      </c>
      <c r="K48" s="38">
        <v>25</v>
      </c>
      <c r="L48" s="38">
        <v>1.9</v>
      </c>
      <c r="M48" s="38">
        <v>0.15</v>
      </c>
      <c r="N48" s="38">
        <v>10.35</v>
      </c>
      <c r="O48" s="39">
        <v>58.5</v>
      </c>
    </row>
    <row r="49" spans="1:15" s="15" customFormat="1" x14ac:dyDescent="0.25">
      <c r="A49" s="23"/>
      <c r="B49" s="43" t="s">
        <v>10</v>
      </c>
      <c r="C49" s="39">
        <v>50</v>
      </c>
      <c r="D49" s="39">
        <v>2.4</v>
      </c>
      <c r="E49" s="39">
        <v>0.5</v>
      </c>
      <c r="F49" s="39">
        <v>22.4</v>
      </c>
      <c r="G49" s="39">
        <v>105</v>
      </c>
      <c r="H49" s="23"/>
      <c r="I49" s="23"/>
      <c r="J49" s="43" t="s">
        <v>10</v>
      </c>
      <c r="K49" s="39">
        <v>50</v>
      </c>
      <c r="L49" s="39">
        <v>2.4</v>
      </c>
      <c r="M49" s="39">
        <v>0.5</v>
      </c>
      <c r="N49" s="39">
        <v>22.4</v>
      </c>
      <c r="O49" s="39">
        <v>105</v>
      </c>
    </row>
    <row r="50" spans="1:15" s="15" customFormat="1" ht="18.75" customHeight="1" x14ac:dyDescent="0.25">
      <c r="A50" s="23"/>
      <c r="B50" s="34" t="s">
        <v>13</v>
      </c>
      <c r="C50" s="43">
        <f>SUM(C43:C49)</f>
        <v>785</v>
      </c>
      <c r="D50" s="43">
        <f>SUM(D43:D49)</f>
        <v>32.372799999999998</v>
      </c>
      <c r="E50" s="43">
        <f>SUM(E43:E49)</f>
        <v>38.369</v>
      </c>
      <c r="F50" s="43">
        <f>SUM(F43:F49)</f>
        <v>139.47</v>
      </c>
      <c r="G50" s="43">
        <f>SUM(G43:G49)</f>
        <v>1034.69</v>
      </c>
      <c r="H50" s="23"/>
      <c r="I50" s="23"/>
      <c r="J50" s="34" t="s">
        <v>13</v>
      </c>
      <c r="K50" s="43">
        <f>SUM(K43:K49)</f>
        <v>765</v>
      </c>
      <c r="L50" s="43">
        <f>SUM(L43:L49)</f>
        <v>37.79</v>
      </c>
      <c r="M50" s="43">
        <f>SUM(M43:M49)</f>
        <v>36.82</v>
      </c>
      <c r="N50" s="43">
        <f>SUM(N43:N49)</f>
        <v>135.97999999999999</v>
      </c>
      <c r="O50" s="43">
        <f>SUM(O43:O49)</f>
        <v>1024.5500000000002</v>
      </c>
    </row>
    <row r="51" spans="1:15" s="24" customFormat="1" x14ac:dyDescent="0.25">
      <c r="A51" s="25"/>
      <c r="B51" s="86" t="s">
        <v>21</v>
      </c>
      <c r="C51" s="86"/>
      <c r="D51" s="86"/>
      <c r="E51" s="86"/>
      <c r="F51" s="86"/>
      <c r="G51" s="86"/>
      <c r="H51" s="25"/>
      <c r="I51" s="25"/>
      <c r="J51" s="86" t="s">
        <v>33</v>
      </c>
      <c r="K51" s="86"/>
      <c r="L51" s="86"/>
      <c r="M51" s="86"/>
      <c r="N51" s="86"/>
      <c r="O51" s="86"/>
    </row>
    <row r="52" spans="1:15" s="15" customFormat="1" ht="63" x14ac:dyDescent="0.25">
      <c r="A52" s="23"/>
      <c r="B52" s="6" t="s">
        <v>0</v>
      </c>
      <c r="C52" s="6" t="s">
        <v>1</v>
      </c>
      <c r="D52" s="83" t="s">
        <v>2</v>
      </c>
      <c r="E52" s="83"/>
      <c r="F52" s="83"/>
      <c r="G52" s="6" t="s">
        <v>3</v>
      </c>
      <c r="H52" s="23"/>
      <c r="I52" s="23"/>
      <c r="J52" s="6" t="s">
        <v>0</v>
      </c>
      <c r="K52" s="6" t="s">
        <v>1</v>
      </c>
      <c r="L52" s="83" t="s">
        <v>2</v>
      </c>
      <c r="M52" s="83"/>
      <c r="N52" s="83"/>
      <c r="O52" s="6" t="s">
        <v>3</v>
      </c>
    </row>
    <row r="53" spans="1:15" s="15" customFormat="1" ht="15" customHeight="1" x14ac:dyDescent="0.25">
      <c r="A53" s="23"/>
      <c r="B53" s="34"/>
      <c r="C53" s="20"/>
      <c r="D53" s="34" t="s">
        <v>5</v>
      </c>
      <c r="E53" s="34" t="s">
        <v>4</v>
      </c>
      <c r="F53" s="39" t="s">
        <v>53</v>
      </c>
      <c r="G53" s="34"/>
      <c r="H53" s="23"/>
      <c r="I53" s="23"/>
      <c r="J53" s="34"/>
      <c r="K53" s="20"/>
      <c r="L53" s="34" t="s">
        <v>5</v>
      </c>
      <c r="M53" s="34" t="s">
        <v>4</v>
      </c>
      <c r="N53" s="39" t="s">
        <v>53</v>
      </c>
      <c r="O53" s="34"/>
    </row>
    <row r="54" spans="1:15" s="15" customFormat="1" hidden="1" x14ac:dyDescent="0.25">
      <c r="A54" s="23"/>
      <c r="B54" s="34"/>
      <c r="C54" s="34"/>
      <c r="D54" s="34"/>
      <c r="E54" s="34"/>
      <c r="F54" s="34"/>
      <c r="G54" s="34"/>
      <c r="H54" s="23"/>
      <c r="I54" s="23"/>
      <c r="J54" s="34"/>
      <c r="K54" s="34"/>
      <c r="L54" s="34"/>
      <c r="M54" s="34"/>
      <c r="N54" s="34"/>
      <c r="O54" s="34"/>
    </row>
    <row r="55" spans="1:15" s="15" customFormat="1" ht="31.5" x14ac:dyDescent="0.25">
      <c r="A55" s="23"/>
      <c r="B55" s="40" t="s">
        <v>74</v>
      </c>
      <c r="C55" s="60" t="s">
        <v>87</v>
      </c>
      <c r="D55" s="60">
        <v>2.81</v>
      </c>
      <c r="E55" s="60">
        <v>4.6500000000000004</v>
      </c>
      <c r="F55" s="60">
        <v>18.649999999999999</v>
      </c>
      <c r="G55" s="60">
        <v>128.69999999999999</v>
      </c>
      <c r="H55" s="23"/>
      <c r="I55" s="23"/>
      <c r="J55" s="40" t="s">
        <v>74</v>
      </c>
      <c r="K55" s="60" t="s">
        <v>87</v>
      </c>
      <c r="L55" s="60">
        <v>2.81</v>
      </c>
      <c r="M55" s="60">
        <v>4.6500000000000004</v>
      </c>
      <c r="N55" s="60">
        <v>18.649999999999999</v>
      </c>
      <c r="O55" s="60">
        <v>128.69999999999999</v>
      </c>
    </row>
    <row r="56" spans="1:15" s="15" customFormat="1" x14ac:dyDescent="0.25">
      <c r="A56" s="23"/>
      <c r="B56" s="40" t="s">
        <v>67</v>
      </c>
      <c r="C56" s="64" t="s">
        <v>86</v>
      </c>
      <c r="D56" s="64">
        <v>26.46</v>
      </c>
      <c r="E56" s="64">
        <v>29.37</v>
      </c>
      <c r="F56" s="64">
        <v>9.24</v>
      </c>
      <c r="G56" s="64">
        <v>407.5</v>
      </c>
      <c r="H56" s="23"/>
      <c r="I56" s="23"/>
      <c r="J56" s="43" t="s">
        <v>65</v>
      </c>
      <c r="K56" s="60">
        <v>100</v>
      </c>
      <c r="L56" s="60">
        <v>14.66</v>
      </c>
      <c r="M56" s="60">
        <v>18.187999999999999</v>
      </c>
      <c r="N56" s="60">
        <v>17.026</v>
      </c>
      <c r="O56" s="60">
        <v>298.45999999999998</v>
      </c>
    </row>
    <row r="57" spans="1:15" s="15" customFormat="1" ht="31.5" x14ac:dyDescent="0.25">
      <c r="A57" s="23"/>
      <c r="B57" s="40" t="s">
        <v>43</v>
      </c>
      <c r="C57" s="39">
        <v>150</v>
      </c>
      <c r="D57" s="39">
        <v>6.34</v>
      </c>
      <c r="E57" s="39">
        <v>5.2750000000000004</v>
      </c>
      <c r="F57" s="39">
        <v>28.614999999999998</v>
      </c>
      <c r="G57" s="39">
        <v>187.05</v>
      </c>
      <c r="H57" s="23"/>
      <c r="I57" s="23"/>
      <c r="J57" s="40" t="s">
        <v>9</v>
      </c>
      <c r="K57" s="38">
        <v>150</v>
      </c>
      <c r="L57" s="38">
        <v>5.8</v>
      </c>
      <c r="M57" s="38">
        <v>5.7</v>
      </c>
      <c r="N57" s="38">
        <v>34</v>
      </c>
      <c r="O57" s="38">
        <v>210</v>
      </c>
    </row>
    <row r="58" spans="1:15" s="15" customFormat="1" x14ac:dyDescent="0.25">
      <c r="A58" s="23"/>
      <c r="B58" s="40" t="s">
        <v>47</v>
      </c>
      <c r="C58" s="34">
        <v>75</v>
      </c>
      <c r="D58" s="34">
        <v>0.6</v>
      </c>
      <c r="E58" s="34">
        <v>0</v>
      </c>
      <c r="F58" s="34">
        <v>1.3</v>
      </c>
      <c r="G58" s="34">
        <v>9.8000000000000007</v>
      </c>
      <c r="H58" s="23"/>
      <c r="I58" s="23"/>
      <c r="J58" s="40" t="s">
        <v>47</v>
      </c>
      <c r="K58" s="34">
        <v>75</v>
      </c>
      <c r="L58" s="34">
        <v>0.6</v>
      </c>
      <c r="M58" s="34">
        <v>0</v>
      </c>
      <c r="N58" s="34">
        <v>1.3</v>
      </c>
      <c r="O58" s="34">
        <v>9.8000000000000007</v>
      </c>
    </row>
    <row r="59" spans="1:15" s="15" customFormat="1" x14ac:dyDescent="0.25">
      <c r="A59" s="23"/>
      <c r="B59" s="40" t="s">
        <v>66</v>
      </c>
      <c r="C59" s="39">
        <v>200</v>
      </c>
      <c r="D59" s="39">
        <v>0.18</v>
      </c>
      <c r="E59" s="39">
        <v>0.18</v>
      </c>
      <c r="F59" s="39">
        <v>28.361999999999998</v>
      </c>
      <c r="G59" s="39">
        <v>116.91</v>
      </c>
      <c r="H59" s="23"/>
      <c r="I59" s="23"/>
      <c r="J59" s="40" t="s">
        <v>66</v>
      </c>
      <c r="K59" s="39">
        <v>200</v>
      </c>
      <c r="L59" s="39">
        <v>0.18</v>
      </c>
      <c r="M59" s="39">
        <v>0.18</v>
      </c>
      <c r="N59" s="39">
        <v>28.361999999999998</v>
      </c>
      <c r="O59" s="39">
        <v>116.91</v>
      </c>
    </row>
    <row r="60" spans="1:15" s="15" customFormat="1" x14ac:dyDescent="0.25">
      <c r="A60" s="23"/>
      <c r="B60" s="43" t="s">
        <v>6</v>
      </c>
      <c r="C60" s="38">
        <v>25</v>
      </c>
      <c r="D60" s="38">
        <v>1.9</v>
      </c>
      <c r="E60" s="38">
        <v>0.15</v>
      </c>
      <c r="F60" s="38">
        <v>10.35</v>
      </c>
      <c r="G60" s="39">
        <v>58.5</v>
      </c>
      <c r="H60" s="23"/>
      <c r="I60" s="23"/>
      <c r="J60" s="43" t="s">
        <v>6</v>
      </c>
      <c r="K60" s="38">
        <v>25</v>
      </c>
      <c r="L60" s="38">
        <v>1.9</v>
      </c>
      <c r="M60" s="38">
        <v>0.15</v>
      </c>
      <c r="N60" s="38">
        <v>10.35</v>
      </c>
      <c r="O60" s="39">
        <v>58.5</v>
      </c>
    </row>
    <row r="61" spans="1:15" s="15" customFormat="1" x14ac:dyDescent="0.25">
      <c r="A61" s="23"/>
      <c r="B61" s="43" t="s">
        <v>10</v>
      </c>
      <c r="C61" s="39">
        <v>50</v>
      </c>
      <c r="D61" s="39">
        <v>2.4</v>
      </c>
      <c r="E61" s="39">
        <v>0.5</v>
      </c>
      <c r="F61" s="39">
        <v>22.4</v>
      </c>
      <c r="G61" s="39">
        <v>105</v>
      </c>
      <c r="H61" s="23"/>
      <c r="I61" s="23"/>
      <c r="J61" s="43" t="s">
        <v>10</v>
      </c>
      <c r="K61" s="39">
        <v>50</v>
      </c>
      <c r="L61" s="39">
        <v>2.4</v>
      </c>
      <c r="M61" s="39">
        <v>0.5</v>
      </c>
      <c r="N61" s="39">
        <v>22.4</v>
      </c>
      <c r="O61" s="39">
        <v>105</v>
      </c>
    </row>
    <row r="62" spans="1:15" s="15" customFormat="1" x14ac:dyDescent="0.25">
      <c r="A62" s="23"/>
      <c r="B62" s="34" t="s">
        <v>13</v>
      </c>
      <c r="C62" s="43">
        <f>SUM(C55:C61)+200+10+50+50</f>
        <v>810</v>
      </c>
      <c r="D62" s="43">
        <f>SUM(D55:D61)</f>
        <v>40.69</v>
      </c>
      <c r="E62" s="43">
        <f>SUM(E55:E61)</f>
        <v>40.125</v>
      </c>
      <c r="F62" s="43">
        <f>SUM(F55:F61)</f>
        <v>118.91699999999997</v>
      </c>
      <c r="G62" s="43">
        <f>SUM(G55:G61)</f>
        <v>1013.4599999999999</v>
      </c>
      <c r="H62" s="23"/>
      <c r="I62" s="23"/>
      <c r="J62" s="34" t="s">
        <v>13</v>
      </c>
      <c r="K62" s="43">
        <f>SUM(K55:K61)+200+10</f>
        <v>810</v>
      </c>
      <c r="L62" s="43">
        <f>SUM(L55:L61)</f>
        <v>28.349999999999998</v>
      </c>
      <c r="M62" s="43">
        <f>SUM(M55:M61)</f>
        <v>29.367999999999999</v>
      </c>
      <c r="N62" s="43">
        <f>SUM(N55:N61)</f>
        <v>132.08799999999999</v>
      </c>
      <c r="O62" s="43">
        <f>SUM(O55:O61)</f>
        <v>927.36999999999989</v>
      </c>
    </row>
    <row r="63" spans="1:15" s="15" customFormat="1" x14ac:dyDescent="0.25">
      <c r="A63" s="23"/>
      <c r="B63" s="35"/>
      <c r="C63" s="35"/>
      <c r="D63" s="35"/>
      <c r="E63" s="35"/>
      <c r="F63" s="35"/>
      <c r="G63" s="35"/>
      <c r="H63" s="23"/>
      <c r="I63" s="23"/>
      <c r="J63" s="23"/>
      <c r="K63" s="23"/>
      <c r="L63" s="23"/>
      <c r="M63" s="23"/>
      <c r="N63" s="23"/>
      <c r="O63" s="23"/>
    </row>
  </sheetData>
  <mergeCells count="20">
    <mergeCell ref="D52:F52"/>
    <mergeCell ref="B27:G27"/>
    <mergeCell ref="B2:G2"/>
    <mergeCell ref="D3:F3"/>
    <mergeCell ref="B14:G14"/>
    <mergeCell ref="D15:F15"/>
    <mergeCell ref="D28:F28"/>
    <mergeCell ref="B39:G39"/>
    <mergeCell ref="D40:F40"/>
    <mergeCell ref="B51:G51"/>
    <mergeCell ref="L52:N52"/>
    <mergeCell ref="J2:O2"/>
    <mergeCell ref="L3:N3"/>
    <mergeCell ref="J14:O14"/>
    <mergeCell ref="L15:N15"/>
    <mergeCell ref="J27:O27"/>
    <mergeCell ref="L28:N28"/>
    <mergeCell ref="J39:O39"/>
    <mergeCell ref="L40:N40"/>
    <mergeCell ref="J51:O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ЗАВТРАК 1 вариант ВЛ</vt:lpstr>
      <vt:lpstr>ЗАВТРАК 2 вариант ОЗ</vt:lpstr>
      <vt:lpstr>ОБЕД 1 вариант ВЛ</vt:lpstr>
      <vt:lpstr>ОБЕД 2 вариант ОЗ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PC35WP001</cp:lastModifiedBy>
  <cp:lastPrinted>2020-08-18T05:01:54Z</cp:lastPrinted>
  <dcterms:created xsi:type="dcterms:W3CDTF">2020-06-17T11:27:54Z</dcterms:created>
  <dcterms:modified xsi:type="dcterms:W3CDTF">2020-08-20T13:00:55Z</dcterms:modified>
</cp:coreProperties>
</file>